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KVO\"/>
    </mc:Choice>
  </mc:AlternateContent>
  <xr:revisionPtr revIDLastSave="0" documentId="13_ncr:1_{6EA9A1D8-3321-4D68-936B-3CC62512C0BD}" xr6:coauthVersionLast="47" xr6:coauthVersionMax="47" xr10:uidLastSave="{00000000-0000-0000-0000-000000000000}"/>
  <bookViews>
    <workbookView xWindow="-120" yWindow="-120" windowWidth="29040" windowHeight="15720" activeTab="5" xr2:uid="{984A1CB2-4C0B-438D-AD3E-86047FF3C62F}"/>
  </bookViews>
  <sheets>
    <sheet name="data" sheetId="1" r:id="rId1"/>
    <sheet name="4WD STOCK" sheetId="17" r:id="rId2"/>
    <sheet name="2WD" sheetId="2" r:id="rId3"/>
    <sheet name="2WD STOCK" sheetId="16" r:id="rId4"/>
    <sheet name="4WD" sheetId="15" r:id="rId5"/>
    <sheet name="1.8E" sheetId="18" r:id="rId6"/>
    <sheet name="SHORT COURSE 2WD" sheetId="20" r:id="rId7"/>
    <sheet name="1.14" sheetId="1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4" i="19" l="1"/>
  <c r="R5" i="19"/>
  <c r="R6" i="19"/>
  <c r="R7" i="19"/>
  <c r="R8" i="19"/>
  <c r="R9" i="19"/>
  <c r="R10" i="19"/>
  <c r="R11" i="19"/>
  <c r="R12" i="19"/>
  <c r="R13" i="19"/>
  <c r="R14" i="19"/>
  <c r="R15" i="19"/>
  <c r="R16" i="19"/>
  <c r="R17" i="19"/>
  <c r="R18" i="19"/>
  <c r="R19" i="19"/>
  <c r="R20" i="19"/>
  <c r="R21" i="19"/>
  <c r="R22" i="19"/>
  <c r="R23" i="19"/>
  <c r="R24" i="19"/>
  <c r="R25" i="19"/>
  <c r="R26" i="19"/>
  <c r="R27" i="19"/>
  <c r="R28" i="19"/>
  <c r="R29" i="19"/>
  <c r="R30" i="19"/>
  <c r="R3" i="19"/>
  <c r="R4" i="20"/>
  <c r="R5" i="20"/>
  <c r="R6" i="20"/>
  <c r="R7" i="20"/>
  <c r="R8" i="20"/>
  <c r="R9" i="20"/>
  <c r="R10" i="20"/>
  <c r="R11" i="20"/>
  <c r="R12" i="20"/>
  <c r="R13" i="20"/>
  <c r="R14" i="20"/>
  <c r="R15" i="20"/>
  <c r="R16" i="20"/>
  <c r="R17" i="20"/>
  <c r="R18" i="20"/>
  <c r="R19" i="20"/>
  <c r="R20" i="20"/>
  <c r="R21" i="20"/>
  <c r="R22" i="20"/>
  <c r="R23" i="20"/>
  <c r="R24" i="20"/>
  <c r="R25" i="20"/>
  <c r="R26" i="20"/>
  <c r="R27" i="20"/>
  <c r="R28" i="20"/>
  <c r="R29" i="20"/>
  <c r="R30" i="20"/>
  <c r="R3" i="20"/>
  <c r="R4" i="18"/>
  <c r="R5" i="18"/>
  <c r="R6" i="18"/>
  <c r="R7" i="18"/>
  <c r="R8" i="18"/>
  <c r="R9" i="18"/>
  <c r="R10" i="18"/>
  <c r="R11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R27" i="18"/>
  <c r="R28" i="18"/>
  <c r="R29" i="18"/>
  <c r="R30" i="18"/>
  <c r="R3" i="18"/>
  <c r="R4" i="15"/>
  <c r="R5" i="15"/>
  <c r="R6" i="15"/>
  <c r="R7" i="15"/>
  <c r="R8" i="15"/>
  <c r="R9" i="15"/>
  <c r="R10" i="15"/>
  <c r="R11" i="15"/>
  <c r="R12" i="15"/>
  <c r="R13" i="15"/>
  <c r="R14" i="15"/>
  <c r="R15" i="15"/>
  <c r="R16" i="15"/>
  <c r="R17" i="15"/>
  <c r="R18" i="15"/>
  <c r="R19" i="15"/>
  <c r="R20" i="15"/>
  <c r="R21" i="15"/>
  <c r="R22" i="15"/>
  <c r="R23" i="15"/>
  <c r="R24" i="15"/>
  <c r="R25" i="15"/>
  <c r="R26" i="15"/>
  <c r="R27" i="15"/>
  <c r="R28" i="15"/>
  <c r="R29" i="15"/>
  <c r="R30" i="15"/>
  <c r="R3" i="15"/>
  <c r="R4" i="16"/>
  <c r="R5" i="16"/>
  <c r="R6" i="16"/>
  <c r="R7" i="16"/>
  <c r="R8" i="16"/>
  <c r="R9" i="16"/>
  <c r="R10" i="16"/>
  <c r="R11" i="16"/>
  <c r="R12" i="16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26" i="16"/>
  <c r="R27" i="16"/>
  <c r="R28" i="16"/>
  <c r="R29" i="16"/>
  <c r="R30" i="16"/>
  <c r="R3" i="16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" i="2"/>
  <c r="R4" i="17"/>
  <c r="R5" i="17"/>
  <c r="R6" i="17"/>
  <c r="R7" i="17"/>
  <c r="R8" i="17"/>
  <c r="R9" i="17"/>
  <c r="R10" i="17"/>
  <c r="R11" i="17"/>
  <c r="R12" i="17"/>
  <c r="R13" i="17"/>
  <c r="R14" i="17"/>
  <c r="R15" i="17"/>
  <c r="R16" i="17"/>
  <c r="R17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" i="17"/>
  <c r="Q4" i="19"/>
  <c r="Q5" i="19"/>
  <c r="Q6" i="19"/>
  <c r="Q7" i="19"/>
  <c r="Q8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" i="19"/>
  <c r="Q4" i="20"/>
  <c r="Q5" i="20"/>
  <c r="Q6" i="20"/>
  <c r="Q7" i="20"/>
  <c r="Q8" i="20"/>
  <c r="Q9" i="20"/>
  <c r="Q10" i="20"/>
  <c r="Q11" i="20"/>
  <c r="Q12" i="20"/>
  <c r="Q13" i="20"/>
  <c r="Q14" i="20"/>
  <c r="Q15" i="20"/>
  <c r="Q16" i="20"/>
  <c r="Q17" i="20"/>
  <c r="Q18" i="20"/>
  <c r="Q19" i="20"/>
  <c r="Q20" i="20"/>
  <c r="Q21" i="20"/>
  <c r="Q22" i="20"/>
  <c r="Q23" i="20"/>
  <c r="Q24" i="20"/>
  <c r="Q25" i="20"/>
  <c r="Q26" i="20"/>
  <c r="Q27" i="20"/>
  <c r="Q28" i="20"/>
  <c r="Q29" i="20"/>
  <c r="Q30" i="20"/>
  <c r="Q3" i="20"/>
  <c r="Q5" i="18"/>
  <c r="Q7" i="18"/>
  <c r="Q8" i="18"/>
  <c r="Q9" i="18"/>
  <c r="Q11" i="18"/>
  <c r="Q12" i="18"/>
  <c r="Q13" i="18"/>
  <c r="Q14" i="18"/>
  <c r="Q15" i="18"/>
  <c r="Q16" i="18"/>
  <c r="Q17" i="18"/>
  <c r="Q18" i="18"/>
  <c r="Q19" i="18"/>
  <c r="Q20" i="18"/>
  <c r="Q21" i="18"/>
  <c r="Q22" i="18"/>
  <c r="Q23" i="18"/>
  <c r="Q24" i="18"/>
  <c r="Q25" i="18"/>
  <c r="Q26" i="18"/>
  <c r="Q27" i="18"/>
  <c r="Q28" i="18"/>
  <c r="Q29" i="18"/>
  <c r="Q30" i="18"/>
  <c r="Q4" i="15"/>
  <c r="Q7" i="15"/>
  <c r="Q8" i="15"/>
  <c r="Q9" i="15"/>
  <c r="Q10" i="15"/>
  <c r="Q11" i="15"/>
  <c r="Q12" i="15"/>
  <c r="Q13" i="15"/>
  <c r="Q14" i="15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4" i="16"/>
  <c r="Q5" i="16"/>
  <c r="Q6" i="16"/>
  <c r="Q7" i="16"/>
  <c r="Q8" i="16"/>
  <c r="Q9" i="16"/>
  <c r="Q10" i="16"/>
  <c r="Q11" i="16"/>
  <c r="Q12" i="16"/>
  <c r="Q13" i="16"/>
  <c r="Q14" i="16"/>
  <c r="Q15" i="16"/>
  <c r="Q16" i="16"/>
  <c r="Q17" i="16"/>
  <c r="Q18" i="16"/>
  <c r="Q19" i="16"/>
  <c r="Q20" i="16"/>
  <c r="Q21" i="16"/>
  <c r="Q22" i="16"/>
  <c r="Q23" i="16"/>
  <c r="Q24" i="16"/>
  <c r="Q25" i="16"/>
  <c r="Q26" i="16"/>
  <c r="Q27" i="16"/>
  <c r="Q28" i="16"/>
  <c r="Q29" i="16"/>
  <c r="Q30" i="16"/>
  <c r="Q3" i="16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" i="2"/>
  <c r="Q4" i="17"/>
  <c r="Q5" i="17"/>
  <c r="Q6" i="17"/>
  <c r="Q7" i="17"/>
  <c r="Q8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" i="17"/>
  <c r="O3" i="19"/>
  <c r="O4" i="19"/>
  <c r="O5" i="19"/>
  <c r="O6" i="19"/>
  <c r="O7" i="19"/>
  <c r="O8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6" i="19"/>
  <c r="O27" i="19"/>
  <c r="O28" i="19"/>
  <c r="O29" i="19"/>
  <c r="O30" i="19"/>
  <c r="O4" i="20"/>
  <c r="O5" i="20"/>
  <c r="O6" i="20"/>
  <c r="O7" i="20"/>
  <c r="O8" i="20"/>
  <c r="O9" i="20"/>
  <c r="O10" i="20"/>
  <c r="O11" i="20"/>
  <c r="O12" i="20"/>
  <c r="O13" i="20"/>
  <c r="O14" i="20"/>
  <c r="O15" i="20"/>
  <c r="O16" i="20"/>
  <c r="O17" i="20"/>
  <c r="O18" i="20"/>
  <c r="O19" i="20"/>
  <c r="O20" i="20"/>
  <c r="O21" i="20"/>
  <c r="O22" i="20"/>
  <c r="O23" i="20"/>
  <c r="O24" i="20"/>
  <c r="O25" i="20"/>
  <c r="O26" i="20"/>
  <c r="O27" i="20"/>
  <c r="O28" i="20"/>
  <c r="O29" i="20"/>
  <c r="O30" i="20"/>
  <c r="O3" i="20"/>
  <c r="O16" i="18"/>
  <c r="O17" i="18"/>
  <c r="O18" i="18"/>
  <c r="O19" i="18"/>
  <c r="O20" i="18"/>
  <c r="O21" i="18"/>
  <c r="O22" i="18"/>
  <c r="O23" i="18"/>
  <c r="O24" i="18"/>
  <c r="O25" i="18"/>
  <c r="O26" i="18"/>
  <c r="O27" i="18"/>
  <c r="O28" i="18"/>
  <c r="O29" i="18"/>
  <c r="O30" i="18"/>
  <c r="O13" i="15"/>
  <c r="O14" i="15"/>
  <c r="O15" i="15"/>
  <c r="O16" i="15"/>
  <c r="O17" i="15"/>
  <c r="O18" i="15"/>
  <c r="O19" i="15"/>
  <c r="O20" i="15"/>
  <c r="O21" i="15"/>
  <c r="O22" i="15"/>
  <c r="O23" i="15"/>
  <c r="O24" i="15"/>
  <c r="O25" i="15"/>
  <c r="O26" i="15"/>
  <c r="O27" i="15"/>
  <c r="O28" i="15"/>
  <c r="O29" i="15"/>
  <c r="O30" i="15"/>
  <c r="O4" i="16"/>
  <c r="O5" i="16"/>
  <c r="O6" i="16"/>
  <c r="O7" i="16"/>
  <c r="O8" i="16"/>
  <c r="O9" i="16"/>
  <c r="O10" i="16"/>
  <c r="O11" i="16"/>
  <c r="O12" i="16"/>
  <c r="O13" i="16"/>
  <c r="O14" i="16"/>
  <c r="O15" i="16"/>
  <c r="O16" i="16"/>
  <c r="O17" i="16"/>
  <c r="O18" i="16"/>
  <c r="O19" i="16"/>
  <c r="O20" i="16"/>
  <c r="O21" i="16"/>
  <c r="O22" i="16"/>
  <c r="O23" i="16"/>
  <c r="O24" i="16"/>
  <c r="O25" i="16"/>
  <c r="O26" i="16"/>
  <c r="O27" i="16"/>
  <c r="O28" i="16"/>
  <c r="O29" i="16"/>
  <c r="O30" i="16"/>
  <c r="O3" i="16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" i="2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N4" i="19"/>
  <c r="N5" i="19"/>
  <c r="N6" i="19"/>
  <c r="N7" i="19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N25" i="19"/>
  <c r="N26" i="19"/>
  <c r="N27" i="19"/>
  <c r="N28" i="19"/>
  <c r="N29" i="19"/>
  <c r="N30" i="19"/>
  <c r="N3" i="19"/>
  <c r="N4" i="20"/>
  <c r="N5" i="20"/>
  <c r="N6" i="20"/>
  <c r="N7" i="20"/>
  <c r="N8" i="20"/>
  <c r="N9" i="20"/>
  <c r="N10" i="20"/>
  <c r="N11" i="20"/>
  <c r="N12" i="20"/>
  <c r="N13" i="20"/>
  <c r="N14" i="20"/>
  <c r="N15" i="20"/>
  <c r="N16" i="20"/>
  <c r="N17" i="20"/>
  <c r="N18" i="20"/>
  <c r="N19" i="20"/>
  <c r="N20" i="20"/>
  <c r="N21" i="20"/>
  <c r="N22" i="20"/>
  <c r="N23" i="20"/>
  <c r="N24" i="20"/>
  <c r="N25" i="20"/>
  <c r="N26" i="20"/>
  <c r="N27" i="20"/>
  <c r="N28" i="20"/>
  <c r="N29" i="20"/>
  <c r="N30" i="20"/>
  <c r="N3" i="20"/>
  <c r="N5" i="18"/>
  <c r="N6" i="18"/>
  <c r="Q6" i="18" s="1"/>
  <c r="N7" i="18"/>
  <c r="N8" i="18"/>
  <c r="N9" i="18"/>
  <c r="N10" i="18"/>
  <c r="Q10" i="18" s="1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4" i="15"/>
  <c r="N7" i="15"/>
  <c r="N8" i="15"/>
  <c r="N9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3" i="15"/>
  <c r="N24" i="15"/>
  <c r="N25" i="15"/>
  <c r="N26" i="15"/>
  <c r="N27" i="15"/>
  <c r="N28" i="15"/>
  <c r="N29" i="15"/>
  <c r="N30" i="15"/>
  <c r="N4" i="16"/>
  <c r="N5" i="16"/>
  <c r="N6" i="16"/>
  <c r="N7" i="16"/>
  <c r="N8" i="16"/>
  <c r="N9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2" i="16"/>
  <c r="N23" i="16"/>
  <c r="N24" i="16"/>
  <c r="N25" i="16"/>
  <c r="N26" i="16"/>
  <c r="N27" i="16"/>
  <c r="N28" i="16"/>
  <c r="N29" i="16"/>
  <c r="N30" i="16"/>
  <c r="N3" i="16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" i="2"/>
  <c r="N4" i="17"/>
  <c r="N5" i="17"/>
  <c r="N6" i="17"/>
  <c r="N7" i="17"/>
  <c r="N8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" i="17"/>
  <c r="H3" i="15"/>
  <c r="H3" i="2"/>
  <c r="L30" i="20"/>
  <c r="K30" i="20"/>
  <c r="J30" i="20"/>
  <c r="I30" i="20"/>
  <c r="H30" i="20"/>
  <c r="M30" i="20" s="1"/>
  <c r="L29" i="20"/>
  <c r="K29" i="20"/>
  <c r="J29" i="20"/>
  <c r="I29" i="20"/>
  <c r="H29" i="20"/>
  <c r="M29" i="20" s="1"/>
  <c r="L28" i="20"/>
  <c r="K28" i="20"/>
  <c r="M28" i="20" s="1"/>
  <c r="J28" i="20"/>
  <c r="I28" i="20"/>
  <c r="H28" i="20"/>
  <c r="L27" i="20"/>
  <c r="K27" i="20"/>
  <c r="J27" i="20"/>
  <c r="I27" i="20"/>
  <c r="H27" i="20"/>
  <c r="M27" i="20" s="1"/>
  <c r="L26" i="20"/>
  <c r="K26" i="20"/>
  <c r="J26" i="20"/>
  <c r="I26" i="20"/>
  <c r="H26" i="20"/>
  <c r="M26" i="20" s="1"/>
  <c r="L25" i="20"/>
  <c r="K25" i="20"/>
  <c r="J25" i="20"/>
  <c r="I25" i="20"/>
  <c r="H25" i="20"/>
  <c r="M25" i="20" s="1"/>
  <c r="L24" i="20"/>
  <c r="K24" i="20"/>
  <c r="M24" i="20" s="1"/>
  <c r="J24" i="20"/>
  <c r="I24" i="20"/>
  <c r="H24" i="20"/>
  <c r="L23" i="20"/>
  <c r="K23" i="20"/>
  <c r="J23" i="20"/>
  <c r="I23" i="20"/>
  <c r="H23" i="20"/>
  <c r="M23" i="20" s="1"/>
  <c r="L22" i="20"/>
  <c r="K22" i="20"/>
  <c r="J22" i="20"/>
  <c r="I22" i="20"/>
  <c r="H22" i="20"/>
  <c r="M22" i="20" s="1"/>
  <c r="L21" i="20"/>
  <c r="K21" i="20"/>
  <c r="J21" i="20"/>
  <c r="I21" i="20"/>
  <c r="H21" i="20"/>
  <c r="M21" i="20" s="1"/>
  <c r="L20" i="20"/>
  <c r="K20" i="20"/>
  <c r="M20" i="20" s="1"/>
  <c r="J20" i="20"/>
  <c r="I20" i="20"/>
  <c r="H20" i="20"/>
  <c r="L19" i="20"/>
  <c r="K19" i="20"/>
  <c r="J19" i="20"/>
  <c r="I19" i="20"/>
  <c r="H19" i="20"/>
  <c r="M19" i="20" s="1"/>
  <c r="L18" i="20"/>
  <c r="K18" i="20"/>
  <c r="J18" i="20"/>
  <c r="I18" i="20"/>
  <c r="H18" i="20"/>
  <c r="M18" i="20" s="1"/>
  <c r="L17" i="20"/>
  <c r="K17" i="20"/>
  <c r="J17" i="20"/>
  <c r="I17" i="20"/>
  <c r="H17" i="20"/>
  <c r="M17" i="20" s="1"/>
  <c r="L16" i="20"/>
  <c r="K16" i="20"/>
  <c r="J16" i="20"/>
  <c r="I16" i="20"/>
  <c r="H16" i="20"/>
  <c r="M16" i="20" s="1"/>
  <c r="L15" i="20"/>
  <c r="K15" i="20"/>
  <c r="J15" i="20"/>
  <c r="I15" i="20"/>
  <c r="H15" i="20"/>
  <c r="M15" i="20" s="1"/>
  <c r="L14" i="20"/>
  <c r="K14" i="20"/>
  <c r="J14" i="20"/>
  <c r="I14" i="20"/>
  <c r="H14" i="20"/>
  <c r="M14" i="20" s="1"/>
  <c r="L13" i="20"/>
  <c r="K13" i="20"/>
  <c r="J13" i="20"/>
  <c r="I13" i="20"/>
  <c r="H13" i="20"/>
  <c r="M13" i="20" s="1"/>
  <c r="L12" i="20"/>
  <c r="K12" i="20"/>
  <c r="J12" i="20"/>
  <c r="I12" i="20"/>
  <c r="H12" i="20"/>
  <c r="M12" i="20" s="1"/>
  <c r="L11" i="20"/>
  <c r="K11" i="20"/>
  <c r="J11" i="20"/>
  <c r="I11" i="20"/>
  <c r="H11" i="20"/>
  <c r="M11" i="20" s="1"/>
  <c r="L10" i="20"/>
  <c r="K10" i="20"/>
  <c r="J10" i="20"/>
  <c r="I10" i="20"/>
  <c r="H10" i="20"/>
  <c r="M10" i="20" s="1"/>
  <c r="L9" i="20"/>
  <c r="K9" i="20"/>
  <c r="J9" i="20"/>
  <c r="I9" i="20"/>
  <c r="H9" i="20"/>
  <c r="M9" i="20" s="1"/>
  <c r="L8" i="20"/>
  <c r="K8" i="20"/>
  <c r="J8" i="20"/>
  <c r="I8" i="20"/>
  <c r="H8" i="20"/>
  <c r="M8" i="20" s="1"/>
  <c r="L7" i="20"/>
  <c r="K7" i="20"/>
  <c r="J7" i="20"/>
  <c r="I7" i="20"/>
  <c r="H7" i="20"/>
  <c r="M7" i="20" s="1"/>
  <c r="L6" i="20"/>
  <c r="K6" i="20"/>
  <c r="J6" i="20"/>
  <c r="I6" i="20"/>
  <c r="H6" i="20"/>
  <c r="M6" i="20" s="1"/>
  <c r="L5" i="20"/>
  <c r="K5" i="20"/>
  <c r="J5" i="20"/>
  <c r="I5" i="20"/>
  <c r="H5" i="20"/>
  <c r="M5" i="20" s="1"/>
  <c r="L4" i="20"/>
  <c r="K4" i="20"/>
  <c r="J4" i="20"/>
  <c r="I4" i="20"/>
  <c r="H4" i="20"/>
  <c r="M4" i="20" s="1"/>
  <c r="L3" i="20"/>
  <c r="K3" i="20"/>
  <c r="J3" i="20"/>
  <c r="I3" i="20"/>
  <c r="H3" i="20"/>
  <c r="M3" i="20" s="1"/>
  <c r="L30" i="19"/>
  <c r="K30" i="19"/>
  <c r="J30" i="19"/>
  <c r="I30" i="19"/>
  <c r="H30" i="19"/>
  <c r="M30" i="19" s="1"/>
  <c r="L29" i="19"/>
  <c r="K29" i="19"/>
  <c r="J29" i="19"/>
  <c r="I29" i="19"/>
  <c r="H29" i="19"/>
  <c r="M29" i="19" s="1"/>
  <c r="L28" i="19"/>
  <c r="M28" i="19" s="1"/>
  <c r="K28" i="19"/>
  <c r="J28" i="19"/>
  <c r="I28" i="19"/>
  <c r="H28" i="19"/>
  <c r="L27" i="19"/>
  <c r="K27" i="19"/>
  <c r="J27" i="19"/>
  <c r="I27" i="19"/>
  <c r="H27" i="19"/>
  <c r="M27" i="19" s="1"/>
  <c r="L26" i="19"/>
  <c r="K26" i="19"/>
  <c r="J26" i="19"/>
  <c r="I26" i="19"/>
  <c r="H26" i="19"/>
  <c r="M26" i="19" s="1"/>
  <c r="L25" i="19"/>
  <c r="K25" i="19"/>
  <c r="J25" i="19"/>
  <c r="I25" i="19"/>
  <c r="H25" i="19"/>
  <c r="M25" i="19" s="1"/>
  <c r="L24" i="19"/>
  <c r="M24" i="19" s="1"/>
  <c r="K24" i="19"/>
  <c r="J24" i="19"/>
  <c r="I24" i="19"/>
  <c r="H24" i="19"/>
  <c r="L23" i="19"/>
  <c r="K23" i="19"/>
  <c r="J23" i="19"/>
  <c r="I23" i="19"/>
  <c r="H23" i="19"/>
  <c r="M23" i="19" s="1"/>
  <c r="L22" i="19"/>
  <c r="K22" i="19"/>
  <c r="J22" i="19"/>
  <c r="I22" i="19"/>
  <c r="H22" i="19"/>
  <c r="M22" i="19" s="1"/>
  <c r="L21" i="19"/>
  <c r="K21" i="19"/>
  <c r="J21" i="19"/>
  <c r="I21" i="19"/>
  <c r="H21" i="19"/>
  <c r="M21" i="19" s="1"/>
  <c r="L20" i="19"/>
  <c r="M20" i="19" s="1"/>
  <c r="K20" i="19"/>
  <c r="J20" i="19"/>
  <c r="I20" i="19"/>
  <c r="H20" i="19"/>
  <c r="L19" i="19"/>
  <c r="K19" i="19"/>
  <c r="J19" i="19"/>
  <c r="I19" i="19"/>
  <c r="H19" i="19"/>
  <c r="M19" i="19" s="1"/>
  <c r="L18" i="19"/>
  <c r="K18" i="19"/>
  <c r="J18" i="19"/>
  <c r="I18" i="19"/>
  <c r="H18" i="19"/>
  <c r="M18" i="19" s="1"/>
  <c r="L17" i="19"/>
  <c r="K17" i="19"/>
  <c r="J17" i="19"/>
  <c r="I17" i="19"/>
  <c r="H17" i="19"/>
  <c r="M17" i="19" s="1"/>
  <c r="L16" i="19"/>
  <c r="M16" i="19" s="1"/>
  <c r="K16" i="19"/>
  <c r="J16" i="19"/>
  <c r="I16" i="19"/>
  <c r="H16" i="19"/>
  <c r="L15" i="19"/>
  <c r="K15" i="19"/>
  <c r="J15" i="19"/>
  <c r="I15" i="19"/>
  <c r="H15" i="19"/>
  <c r="M15" i="19" s="1"/>
  <c r="L14" i="19"/>
  <c r="K14" i="19"/>
  <c r="J14" i="19"/>
  <c r="I14" i="19"/>
  <c r="H14" i="19"/>
  <c r="M14" i="19" s="1"/>
  <c r="L13" i="19"/>
  <c r="K13" i="19"/>
  <c r="J13" i="19"/>
  <c r="I13" i="19"/>
  <c r="H13" i="19"/>
  <c r="M13" i="19" s="1"/>
  <c r="L12" i="19"/>
  <c r="M12" i="19" s="1"/>
  <c r="K12" i="19"/>
  <c r="J12" i="19"/>
  <c r="I12" i="19"/>
  <c r="H12" i="19"/>
  <c r="L11" i="19"/>
  <c r="K11" i="19"/>
  <c r="J11" i="19"/>
  <c r="I11" i="19"/>
  <c r="H11" i="19"/>
  <c r="M11" i="19" s="1"/>
  <c r="L10" i="19"/>
  <c r="K10" i="19"/>
  <c r="J10" i="19"/>
  <c r="I10" i="19"/>
  <c r="H10" i="19"/>
  <c r="M10" i="19" s="1"/>
  <c r="L9" i="19"/>
  <c r="K9" i="19"/>
  <c r="J9" i="19"/>
  <c r="I9" i="19"/>
  <c r="H9" i="19"/>
  <c r="M9" i="19" s="1"/>
  <c r="L8" i="19"/>
  <c r="K8" i="19"/>
  <c r="M8" i="19" s="1"/>
  <c r="J8" i="19"/>
  <c r="I8" i="19"/>
  <c r="H8" i="19"/>
  <c r="L7" i="19"/>
  <c r="K7" i="19"/>
  <c r="J7" i="19"/>
  <c r="I7" i="19"/>
  <c r="H7" i="19"/>
  <c r="M7" i="19" s="1"/>
  <c r="L6" i="19"/>
  <c r="K6" i="19"/>
  <c r="J6" i="19"/>
  <c r="I6" i="19"/>
  <c r="H6" i="19"/>
  <c r="L5" i="19"/>
  <c r="K5" i="19"/>
  <c r="J5" i="19"/>
  <c r="I5" i="19"/>
  <c r="H5" i="19"/>
  <c r="L4" i="19"/>
  <c r="K4" i="19"/>
  <c r="J4" i="19"/>
  <c r="I4" i="19"/>
  <c r="H4" i="19"/>
  <c r="L3" i="19"/>
  <c r="K3" i="19"/>
  <c r="J3" i="19"/>
  <c r="I3" i="19"/>
  <c r="H3" i="19"/>
  <c r="L30" i="18"/>
  <c r="K30" i="18"/>
  <c r="J30" i="18"/>
  <c r="I30" i="18"/>
  <c r="H30" i="18"/>
  <c r="M30" i="18" s="1"/>
  <c r="L29" i="18"/>
  <c r="K29" i="18"/>
  <c r="J29" i="18"/>
  <c r="I29" i="18"/>
  <c r="H29" i="18"/>
  <c r="M29" i="18" s="1"/>
  <c r="L28" i="18"/>
  <c r="K28" i="18"/>
  <c r="M28" i="18" s="1"/>
  <c r="J28" i="18"/>
  <c r="I28" i="18"/>
  <c r="H28" i="18"/>
  <c r="L27" i="18"/>
  <c r="K27" i="18"/>
  <c r="J27" i="18"/>
  <c r="I27" i="18"/>
  <c r="H27" i="18"/>
  <c r="M27" i="18" s="1"/>
  <c r="L26" i="18"/>
  <c r="K26" i="18"/>
  <c r="J26" i="18"/>
  <c r="I26" i="18"/>
  <c r="H26" i="18"/>
  <c r="M26" i="18" s="1"/>
  <c r="L25" i="18"/>
  <c r="K25" i="18"/>
  <c r="J25" i="18"/>
  <c r="I25" i="18"/>
  <c r="H25" i="18"/>
  <c r="M25" i="18" s="1"/>
  <c r="L24" i="18"/>
  <c r="K24" i="18"/>
  <c r="M24" i="18" s="1"/>
  <c r="J24" i="18"/>
  <c r="I24" i="18"/>
  <c r="H24" i="18"/>
  <c r="L23" i="18"/>
  <c r="K23" i="18"/>
  <c r="J23" i="18"/>
  <c r="I23" i="18"/>
  <c r="H23" i="18"/>
  <c r="M23" i="18" s="1"/>
  <c r="L22" i="18"/>
  <c r="K22" i="18"/>
  <c r="J22" i="18"/>
  <c r="I22" i="18"/>
  <c r="H22" i="18"/>
  <c r="M22" i="18" s="1"/>
  <c r="L21" i="18"/>
  <c r="K21" i="18"/>
  <c r="J21" i="18"/>
  <c r="I21" i="18"/>
  <c r="H21" i="18"/>
  <c r="M21" i="18" s="1"/>
  <c r="L20" i="18"/>
  <c r="K20" i="18"/>
  <c r="M20" i="18" s="1"/>
  <c r="J20" i="18"/>
  <c r="I20" i="18"/>
  <c r="H20" i="18"/>
  <c r="L19" i="18"/>
  <c r="K19" i="18"/>
  <c r="J19" i="18"/>
  <c r="I19" i="18"/>
  <c r="H19" i="18"/>
  <c r="M19" i="18" s="1"/>
  <c r="L18" i="18"/>
  <c r="K18" i="18"/>
  <c r="J18" i="18"/>
  <c r="I18" i="18"/>
  <c r="H18" i="18"/>
  <c r="M18" i="18" s="1"/>
  <c r="L17" i="18"/>
  <c r="K17" i="18"/>
  <c r="J17" i="18"/>
  <c r="I17" i="18"/>
  <c r="H17" i="18"/>
  <c r="M17" i="18" s="1"/>
  <c r="L16" i="18"/>
  <c r="K16" i="18"/>
  <c r="M16" i="18" s="1"/>
  <c r="J16" i="18"/>
  <c r="I16" i="18"/>
  <c r="H16" i="18"/>
  <c r="L15" i="18"/>
  <c r="K15" i="18"/>
  <c r="J15" i="18"/>
  <c r="I15" i="18"/>
  <c r="H15" i="18"/>
  <c r="M15" i="18" s="1"/>
  <c r="L14" i="18"/>
  <c r="K14" i="18"/>
  <c r="J14" i="18"/>
  <c r="I14" i="18"/>
  <c r="H14" i="18"/>
  <c r="M14" i="18" s="1"/>
  <c r="L13" i="18"/>
  <c r="K13" i="18"/>
  <c r="J13" i="18"/>
  <c r="I13" i="18"/>
  <c r="H13" i="18"/>
  <c r="L12" i="18"/>
  <c r="K12" i="18"/>
  <c r="M12" i="18" s="1"/>
  <c r="J12" i="18"/>
  <c r="I12" i="18"/>
  <c r="H12" i="18"/>
  <c r="L11" i="18"/>
  <c r="K11" i="18"/>
  <c r="J11" i="18"/>
  <c r="I11" i="18"/>
  <c r="H11" i="18"/>
  <c r="L10" i="18"/>
  <c r="K10" i="18"/>
  <c r="J10" i="18"/>
  <c r="I10" i="18"/>
  <c r="H10" i="18"/>
  <c r="L9" i="18"/>
  <c r="K9" i="18"/>
  <c r="J9" i="18"/>
  <c r="I9" i="18"/>
  <c r="H9" i="18"/>
  <c r="L8" i="18"/>
  <c r="K8" i="18"/>
  <c r="J8" i="18"/>
  <c r="I8" i="18"/>
  <c r="H8" i="18"/>
  <c r="L7" i="18"/>
  <c r="K7" i="18"/>
  <c r="J7" i="18"/>
  <c r="I7" i="18"/>
  <c r="H7" i="18"/>
  <c r="L6" i="18"/>
  <c r="K6" i="18"/>
  <c r="J6" i="18"/>
  <c r="I6" i="18"/>
  <c r="H6" i="18"/>
  <c r="M6" i="18" s="1"/>
  <c r="L5" i="18"/>
  <c r="K5" i="18"/>
  <c r="J5" i="18"/>
  <c r="I5" i="18"/>
  <c r="H5" i="18"/>
  <c r="L4" i="18"/>
  <c r="K4" i="18"/>
  <c r="J4" i="18"/>
  <c r="I4" i="18"/>
  <c r="H4" i="18"/>
  <c r="L3" i="18"/>
  <c r="K3" i="18"/>
  <c r="J3" i="18"/>
  <c r="I3" i="18"/>
  <c r="H3" i="18"/>
  <c r="L30" i="17"/>
  <c r="K30" i="17"/>
  <c r="J30" i="17"/>
  <c r="I30" i="17"/>
  <c r="H30" i="17"/>
  <c r="L29" i="17"/>
  <c r="K29" i="17"/>
  <c r="J29" i="17"/>
  <c r="I29" i="17"/>
  <c r="H29" i="17"/>
  <c r="M29" i="17" s="1"/>
  <c r="L28" i="17"/>
  <c r="K28" i="17"/>
  <c r="J28" i="17"/>
  <c r="I28" i="17"/>
  <c r="H28" i="17"/>
  <c r="L27" i="17"/>
  <c r="K27" i="17"/>
  <c r="J27" i="17"/>
  <c r="I27" i="17"/>
  <c r="H27" i="17"/>
  <c r="L26" i="17"/>
  <c r="K26" i="17"/>
  <c r="J26" i="17"/>
  <c r="I26" i="17"/>
  <c r="H26" i="17"/>
  <c r="L25" i="17"/>
  <c r="K25" i="17"/>
  <c r="J25" i="17"/>
  <c r="I25" i="17"/>
  <c r="H25" i="17"/>
  <c r="L24" i="17"/>
  <c r="K24" i="17"/>
  <c r="J24" i="17"/>
  <c r="I24" i="17"/>
  <c r="H24" i="17"/>
  <c r="L23" i="17"/>
  <c r="K23" i="17"/>
  <c r="J23" i="17"/>
  <c r="I23" i="17"/>
  <c r="H23" i="17"/>
  <c r="L22" i="17"/>
  <c r="K22" i="17"/>
  <c r="J22" i="17"/>
  <c r="I22" i="17"/>
  <c r="H22" i="17"/>
  <c r="L21" i="17"/>
  <c r="K21" i="17"/>
  <c r="J21" i="17"/>
  <c r="I21" i="17"/>
  <c r="H21" i="17"/>
  <c r="M21" i="17" s="1"/>
  <c r="L20" i="17"/>
  <c r="K20" i="17"/>
  <c r="J20" i="17"/>
  <c r="I20" i="17"/>
  <c r="H20" i="17"/>
  <c r="L19" i="17"/>
  <c r="K19" i="17"/>
  <c r="J19" i="17"/>
  <c r="I19" i="17"/>
  <c r="H19" i="17"/>
  <c r="L18" i="17"/>
  <c r="K18" i="17"/>
  <c r="J18" i="17"/>
  <c r="I18" i="17"/>
  <c r="H18" i="17"/>
  <c r="L17" i="17"/>
  <c r="K17" i="17"/>
  <c r="J17" i="17"/>
  <c r="I17" i="17"/>
  <c r="H17" i="17"/>
  <c r="L16" i="17"/>
  <c r="K16" i="17"/>
  <c r="J16" i="17"/>
  <c r="I16" i="17"/>
  <c r="H16" i="17"/>
  <c r="L15" i="17"/>
  <c r="K15" i="17"/>
  <c r="J15" i="17"/>
  <c r="I15" i="17"/>
  <c r="H15" i="17"/>
  <c r="L14" i="17"/>
  <c r="K14" i="17"/>
  <c r="J14" i="17"/>
  <c r="I14" i="17"/>
  <c r="H14" i="17"/>
  <c r="L13" i="17"/>
  <c r="K13" i="17"/>
  <c r="J13" i="17"/>
  <c r="I13" i="17"/>
  <c r="H13" i="17"/>
  <c r="L12" i="17"/>
  <c r="K12" i="17"/>
  <c r="J12" i="17"/>
  <c r="I12" i="17"/>
  <c r="H12" i="17"/>
  <c r="L11" i="17"/>
  <c r="K11" i="17"/>
  <c r="J11" i="17"/>
  <c r="I11" i="17"/>
  <c r="H11" i="17"/>
  <c r="L10" i="17"/>
  <c r="K10" i="17"/>
  <c r="J10" i="17"/>
  <c r="I10" i="17"/>
  <c r="H10" i="17"/>
  <c r="L9" i="17"/>
  <c r="K9" i="17"/>
  <c r="J9" i="17"/>
  <c r="I9" i="17"/>
  <c r="H9" i="17"/>
  <c r="L8" i="17"/>
  <c r="K8" i="17"/>
  <c r="J8" i="17"/>
  <c r="I8" i="17"/>
  <c r="H8" i="17"/>
  <c r="L7" i="17"/>
  <c r="K7" i="17"/>
  <c r="J7" i="17"/>
  <c r="I7" i="17"/>
  <c r="H7" i="17"/>
  <c r="L6" i="17"/>
  <c r="K6" i="17"/>
  <c r="J6" i="17"/>
  <c r="I6" i="17"/>
  <c r="H6" i="17"/>
  <c r="L5" i="17"/>
  <c r="K5" i="17"/>
  <c r="J5" i="17"/>
  <c r="I5" i="17"/>
  <c r="H5" i="17"/>
  <c r="L4" i="17"/>
  <c r="K4" i="17"/>
  <c r="J4" i="17"/>
  <c r="I4" i="17"/>
  <c r="H4" i="17"/>
  <c r="L3" i="17"/>
  <c r="K3" i="17"/>
  <c r="J3" i="17"/>
  <c r="I3" i="17"/>
  <c r="H3" i="17"/>
  <c r="L30" i="16"/>
  <c r="K30" i="16"/>
  <c r="J30" i="16"/>
  <c r="I30" i="16"/>
  <c r="H30" i="16"/>
  <c r="M30" i="16" s="1"/>
  <c r="L29" i="16"/>
  <c r="K29" i="16"/>
  <c r="J29" i="16"/>
  <c r="I29" i="16"/>
  <c r="H29" i="16"/>
  <c r="M29" i="16" s="1"/>
  <c r="L28" i="16"/>
  <c r="K28" i="16"/>
  <c r="J28" i="16"/>
  <c r="I28" i="16"/>
  <c r="H28" i="16"/>
  <c r="M28" i="16" s="1"/>
  <c r="L27" i="16"/>
  <c r="K27" i="16"/>
  <c r="J27" i="16"/>
  <c r="I27" i="16"/>
  <c r="H27" i="16"/>
  <c r="M27" i="16" s="1"/>
  <c r="L26" i="16"/>
  <c r="K26" i="16"/>
  <c r="J26" i="16"/>
  <c r="I26" i="16"/>
  <c r="H26" i="16"/>
  <c r="M26" i="16" s="1"/>
  <c r="L25" i="16"/>
  <c r="K25" i="16"/>
  <c r="J25" i="16"/>
  <c r="I25" i="16"/>
  <c r="H25" i="16"/>
  <c r="M25" i="16" s="1"/>
  <c r="L24" i="16"/>
  <c r="K24" i="16"/>
  <c r="J24" i="16"/>
  <c r="I24" i="16"/>
  <c r="H24" i="16"/>
  <c r="M24" i="16" s="1"/>
  <c r="L23" i="16"/>
  <c r="K23" i="16"/>
  <c r="J23" i="16"/>
  <c r="I23" i="16"/>
  <c r="H23" i="16"/>
  <c r="M23" i="16" s="1"/>
  <c r="L22" i="16"/>
  <c r="K22" i="16"/>
  <c r="J22" i="16"/>
  <c r="I22" i="16"/>
  <c r="H22" i="16"/>
  <c r="M22" i="16" s="1"/>
  <c r="L21" i="16"/>
  <c r="K21" i="16"/>
  <c r="J21" i="16"/>
  <c r="I21" i="16"/>
  <c r="H21" i="16"/>
  <c r="M21" i="16" s="1"/>
  <c r="L20" i="16"/>
  <c r="K20" i="16"/>
  <c r="J20" i="16"/>
  <c r="I20" i="16"/>
  <c r="H20" i="16"/>
  <c r="M20" i="16" s="1"/>
  <c r="L19" i="16"/>
  <c r="K19" i="16"/>
  <c r="J19" i="16"/>
  <c r="I19" i="16"/>
  <c r="H19" i="16"/>
  <c r="M19" i="16" s="1"/>
  <c r="L18" i="16"/>
  <c r="K18" i="16"/>
  <c r="J18" i="16"/>
  <c r="I18" i="16"/>
  <c r="H18" i="16"/>
  <c r="M18" i="16" s="1"/>
  <c r="L17" i="16"/>
  <c r="K17" i="16"/>
  <c r="J17" i="16"/>
  <c r="I17" i="16"/>
  <c r="H17" i="16"/>
  <c r="M17" i="16" s="1"/>
  <c r="L16" i="16"/>
  <c r="K16" i="16"/>
  <c r="J16" i="16"/>
  <c r="I16" i="16"/>
  <c r="H16" i="16"/>
  <c r="M16" i="16" s="1"/>
  <c r="L15" i="16"/>
  <c r="K15" i="16"/>
  <c r="J15" i="16"/>
  <c r="I15" i="16"/>
  <c r="H15" i="16"/>
  <c r="M15" i="16" s="1"/>
  <c r="L14" i="16"/>
  <c r="K14" i="16"/>
  <c r="J14" i="16"/>
  <c r="I14" i="16"/>
  <c r="H14" i="16"/>
  <c r="M14" i="16" s="1"/>
  <c r="L13" i="16"/>
  <c r="K13" i="16"/>
  <c r="J13" i="16"/>
  <c r="I13" i="16"/>
  <c r="H13" i="16"/>
  <c r="M13" i="16" s="1"/>
  <c r="L12" i="16"/>
  <c r="K12" i="16"/>
  <c r="J12" i="16"/>
  <c r="I12" i="16"/>
  <c r="H12" i="16"/>
  <c r="L11" i="16"/>
  <c r="K11" i="16"/>
  <c r="J11" i="16"/>
  <c r="I11" i="16"/>
  <c r="H11" i="16"/>
  <c r="L10" i="16"/>
  <c r="K10" i="16"/>
  <c r="J10" i="16"/>
  <c r="I10" i="16"/>
  <c r="H10" i="16"/>
  <c r="L9" i="16"/>
  <c r="K9" i="16"/>
  <c r="J9" i="16"/>
  <c r="I9" i="16"/>
  <c r="H9" i="16"/>
  <c r="L8" i="16"/>
  <c r="K8" i="16"/>
  <c r="J8" i="16"/>
  <c r="I8" i="16"/>
  <c r="H8" i="16"/>
  <c r="L7" i="16"/>
  <c r="K7" i="16"/>
  <c r="J7" i="16"/>
  <c r="I7" i="16"/>
  <c r="H7" i="16"/>
  <c r="L6" i="16"/>
  <c r="K6" i="16"/>
  <c r="J6" i="16"/>
  <c r="I6" i="16"/>
  <c r="H6" i="16"/>
  <c r="L5" i="16"/>
  <c r="K5" i="16"/>
  <c r="J5" i="16"/>
  <c r="I5" i="16"/>
  <c r="H5" i="16"/>
  <c r="M5" i="16" s="1"/>
  <c r="L4" i="16"/>
  <c r="K4" i="16"/>
  <c r="J4" i="16"/>
  <c r="I4" i="16"/>
  <c r="H4" i="16"/>
  <c r="L3" i="16"/>
  <c r="K3" i="16"/>
  <c r="J3" i="16"/>
  <c r="I3" i="16"/>
  <c r="H3" i="16"/>
  <c r="L30" i="15"/>
  <c r="K30" i="15"/>
  <c r="J30" i="15"/>
  <c r="I30" i="15"/>
  <c r="H30" i="15"/>
  <c r="M30" i="15" s="1"/>
  <c r="L29" i="15"/>
  <c r="K29" i="15"/>
  <c r="J29" i="15"/>
  <c r="I29" i="15"/>
  <c r="H29" i="15"/>
  <c r="M29" i="15" s="1"/>
  <c r="L28" i="15"/>
  <c r="M28" i="15" s="1"/>
  <c r="K28" i="15"/>
  <c r="J28" i="15"/>
  <c r="I28" i="15"/>
  <c r="H28" i="15"/>
  <c r="L27" i="15"/>
  <c r="K27" i="15"/>
  <c r="J27" i="15"/>
  <c r="I27" i="15"/>
  <c r="H27" i="15"/>
  <c r="M27" i="15" s="1"/>
  <c r="L26" i="15"/>
  <c r="K26" i="15"/>
  <c r="J26" i="15"/>
  <c r="I26" i="15"/>
  <c r="H26" i="15"/>
  <c r="M26" i="15" s="1"/>
  <c r="L25" i="15"/>
  <c r="K25" i="15"/>
  <c r="J25" i="15"/>
  <c r="I25" i="15"/>
  <c r="H25" i="15"/>
  <c r="M25" i="15" s="1"/>
  <c r="L24" i="15"/>
  <c r="M24" i="15" s="1"/>
  <c r="K24" i="15"/>
  <c r="J24" i="15"/>
  <c r="I24" i="15"/>
  <c r="H24" i="15"/>
  <c r="L23" i="15"/>
  <c r="K23" i="15"/>
  <c r="J23" i="15"/>
  <c r="I23" i="15"/>
  <c r="H23" i="15"/>
  <c r="M23" i="15" s="1"/>
  <c r="L22" i="15"/>
  <c r="K22" i="15"/>
  <c r="J22" i="15"/>
  <c r="I22" i="15"/>
  <c r="H22" i="15"/>
  <c r="M22" i="15" s="1"/>
  <c r="L21" i="15"/>
  <c r="K21" i="15"/>
  <c r="J21" i="15"/>
  <c r="I21" i="15"/>
  <c r="H21" i="15"/>
  <c r="M21" i="15" s="1"/>
  <c r="L20" i="15"/>
  <c r="M20" i="15" s="1"/>
  <c r="K20" i="15"/>
  <c r="J20" i="15"/>
  <c r="I20" i="15"/>
  <c r="H20" i="15"/>
  <c r="L19" i="15"/>
  <c r="K19" i="15"/>
  <c r="J19" i="15"/>
  <c r="I19" i="15"/>
  <c r="H19" i="15"/>
  <c r="M19" i="15" s="1"/>
  <c r="L18" i="15"/>
  <c r="K18" i="15"/>
  <c r="J18" i="15"/>
  <c r="I18" i="15"/>
  <c r="H18" i="15"/>
  <c r="M18" i="15" s="1"/>
  <c r="L17" i="15"/>
  <c r="K17" i="15"/>
  <c r="J17" i="15"/>
  <c r="I17" i="15"/>
  <c r="H17" i="15"/>
  <c r="M17" i="15" s="1"/>
  <c r="L16" i="15"/>
  <c r="M16" i="15" s="1"/>
  <c r="K16" i="15"/>
  <c r="J16" i="15"/>
  <c r="I16" i="15"/>
  <c r="H16" i="15"/>
  <c r="L15" i="15"/>
  <c r="K15" i="15"/>
  <c r="J15" i="15"/>
  <c r="I15" i="15"/>
  <c r="H15" i="15"/>
  <c r="M15" i="15" s="1"/>
  <c r="L14" i="15"/>
  <c r="K14" i="15"/>
  <c r="J14" i="15"/>
  <c r="I14" i="15"/>
  <c r="H14" i="15"/>
  <c r="M14" i="15" s="1"/>
  <c r="L13" i="15"/>
  <c r="K13" i="15"/>
  <c r="J13" i="15"/>
  <c r="I13" i="15"/>
  <c r="H13" i="15"/>
  <c r="M13" i="15" s="1"/>
  <c r="L12" i="15"/>
  <c r="K12" i="15"/>
  <c r="J12" i="15"/>
  <c r="I12" i="15"/>
  <c r="H12" i="15"/>
  <c r="L11" i="15"/>
  <c r="K11" i="15"/>
  <c r="J11" i="15"/>
  <c r="I11" i="15"/>
  <c r="H11" i="15"/>
  <c r="L10" i="15"/>
  <c r="K10" i="15"/>
  <c r="J10" i="15"/>
  <c r="I10" i="15"/>
  <c r="H10" i="15"/>
  <c r="L9" i="15"/>
  <c r="K9" i="15"/>
  <c r="J9" i="15"/>
  <c r="I9" i="15"/>
  <c r="H9" i="15"/>
  <c r="L8" i="15"/>
  <c r="K8" i="15"/>
  <c r="J8" i="15"/>
  <c r="I8" i="15"/>
  <c r="H8" i="15"/>
  <c r="L7" i="15"/>
  <c r="K7" i="15"/>
  <c r="J7" i="15"/>
  <c r="I7" i="15"/>
  <c r="H7" i="15"/>
  <c r="L6" i="15"/>
  <c r="K6" i="15"/>
  <c r="J6" i="15"/>
  <c r="I6" i="15"/>
  <c r="H6" i="15"/>
  <c r="L5" i="15"/>
  <c r="K5" i="15"/>
  <c r="J5" i="15"/>
  <c r="I5" i="15"/>
  <c r="H5" i="15"/>
  <c r="L4" i="15"/>
  <c r="K4" i="15"/>
  <c r="J4" i="15"/>
  <c r="I4" i="15"/>
  <c r="H4" i="15"/>
  <c r="L3" i="15"/>
  <c r="K3" i="15"/>
  <c r="J3" i="15"/>
  <c r="I3" i="15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" i="2"/>
  <c r="H18" i="2"/>
  <c r="H19" i="2"/>
  <c r="H20" i="2"/>
  <c r="M20" i="2" s="1"/>
  <c r="H21" i="2"/>
  <c r="M21" i="2" s="1"/>
  <c r="H22" i="2"/>
  <c r="M22" i="2" s="1"/>
  <c r="H23" i="2"/>
  <c r="M23" i="2" s="1"/>
  <c r="H24" i="2"/>
  <c r="M24" i="2" s="1"/>
  <c r="H25" i="2"/>
  <c r="H26" i="2"/>
  <c r="H27" i="2"/>
  <c r="H28" i="2"/>
  <c r="H29" i="2"/>
  <c r="H30" i="2"/>
  <c r="H4" i="2"/>
  <c r="H5" i="2"/>
  <c r="H6" i="2"/>
  <c r="H7" i="2"/>
  <c r="H8" i="2"/>
  <c r="M8" i="2" s="1"/>
  <c r="H9" i="2"/>
  <c r="M9" i="2" s="1"/>
  <c r="H10" i="2"/>
  <c r="H11" i="2"/>
  <c r="H12" i="2"/>
  <c r="H13" i="2"/>
  <c r="H14" i="2"/>
  <c r="H15" i="2"/>
  <c r="H16" i="2"/>
  <c r="H17" i="2"/>
  <c r="M13" i="18" l="1"/>
  <c r="M11" i="18"/>
  <c r="M12" i="15"/>
  <c r="M11" i="15"/>
  <c r="M3" i="15"/>
  <c r="N3" i="15" s="1"/>
  <c r="M10" i="16"/>
  <c r="M10" i="18"/>
  <c r="M12" i="16"/>
  <c r="M11" i="16"/>
  <c r="M9" i="16"/>
  <c r="M8" i="16"/>
  <c r="M10" i="15"/>
  <c r="M9" i="15"/>
  <c r="M8" i="15"/>
  <c r="M5" i="19"/>
  <c r="M6" i="19"/>
  <c r="M3" i="19"/>
  <c r="M5" i="17"/>
  <c r="M5" i="15"/>
  <c r="N5" i="15" s="1"/>
  <c r="Q5" i="15" s="1"/>
  <c r="M4" i="15"/>
  <c r="M6" i="15"/>
  <c r="N6" i="15" s="1"/>
  <c r="Q6" i="15" s="1"/>
  <c r="M7" i="15"/>
  <c r="M9" i="18"/>
  <c r="M7" i="18"/>
  <c r="M3" i="18"/>
  <c r="N3" i="18" s="1"/>
  <c r="M5" i="18"/>
  <c r="M7" i="16"/>
  <c r="M4" i="16"/>
  <c r="M3" i="16"/>
  <c r="M6" i="16"/>
  <c r="M7" i="2"/>
  <c r="M9" i="17"/>
  <c r="N9" i="17" s="1"/>
  <c r="M17" i="17"/>
  <c r="M4" i="19"/>
  <c r="M8" i="18"/>
  <c r="M4" i="18"/>
  <c r="N4" i="18" s="1"/>
  <c r="Q4" i="18" s="1"/>
  <c r="M29" i="2"/>
  <c r="M28" i="2"/>
  <c r="M27" i="2"/>
  <c r="M26" i="2"/>
  <c r="M25" i="2"/>
  <c r="M3" i="17"/>
  <c r="M15" i="17"/>
  <c r="M27" i="17"/>
  <c r="M14" i="2"/>
  <c r="M17" i="2"/>
  <c r="M19" i="2"/>
  <c r="M30" i="2"/>
  <c r="M18" i="2"/>
  <c r="M14" i="17"/>
  <c r="M26" i="17"/>
  <c r="M7" i="17"/>
  <c r="M16" i="17"/>
  <c r="M19" i="17"/>
  <c r="M28" i="17"/>
  <c r="M10" i="17"/>
  <c r="M22" i="17"/>
  <c r="M24" i="17"/>
  <c r="M13" i="17"/>
  <c r="M25" i="17"/>
  <c r="M6" i="17"/>
  <c r="M18" i="17"/>
  <c r="M30" i="17"/>
  <c r="M6" i="2"/>
  <c r="M5" i="2"/>
  <c r="M12" i="2"/>
  <c r="M11" i="2"/>
  <c r="M16" i="2"/>
  <c r="M10" i="2"/>
  <c r="M15" i="2"/>
  <c r="M8" i="17"/>
  <c r="M11" i="17"/>
  <c r="M20" i="17"/>
  <c r="M23" i="17"/>
  <c r="M4" i="17"/>
  <c r="M12" i="17"/>
  <c r="M13" i="2"/>
  <c r="M4" i="2"/>
  <c r="M3" i="2"/>
  <c r="O4" i="17" l="1"/>
  <c r="O16" i="17"/>
  <c r="O5" i="17"/>
  <c r="O17" i="17"/>
  <c r="O6" i="17"/>
  <c r="O7" i="17"/>
  <c r="O3" i="17"/>
  <c r="O8" i="17"/>
  <c r="O9" i="17"/>
  <c r="O11" i="17"/>
  <c r="O10" i="17"/>
  <c r="Q9" i="17"/>
  <c r="O12" i="17"/>
  <c r="O13" i="17"/>
  <c r="O14" i="17"/>
  <c r="O15" i="17"/>
  <c r="O5" i="15"/>
  <c r="O4" i="15"/>
  <c r="O6" i="15"/>
  <c r="O7" i="15"/>
  <c r="O3" i="15"/>
  <c r="O8" i="15"/>
  <c r="O9" i="15"/>
  <c r="O10" i="15"/>
  <c r="O11" i="15"/>
  <c r="Q3" i="15"/>
  <c r="O12" i="15"/>
  <c r="O12" i="18"/>
  <c r="O10" i="18"/>
  <c r="O13" i="18"/>
  <c r="O14" i="18"/>
  <c r="O15" i="18"/>
  <c r="O4" i="18"/>
  <c r="O5" i="18"/>
  <c r="O6" i="18"/>
  <c r="O7" i="18"/>
  <c r="O3" i="18"/>
  <c r="O8" i="18"/>
  <c r="O9" i="18"/>
  <c r="Q3" i="18"/>
  <c r="O11" i="18"/>
</calcChain>
</file>

<file path=xl/sharedStrings.xml><?xml version="1.0" encoding="utf-8"?>
<sst xmlns="http://schemas.openxmlformats.org/spreadsheetml/2006/main" count="223" uniqueCount="74">
  <si>
    <t>Body</t>
  </si>
  <si>
    <t>Pořadí</t>
  </si>
  <si>
    <t>0,99</t>
  </si>
  <si>
    <t>0,98</t>
  </si>
  <si>
    <t>0,97</t>
  </si>
  <si>
    <t>0,96</t>
  </si>
  <si>
    <t>Jméno</t>
  </si>
  <si>
    <t>CELKOVÉ BODY</t>
  </si>
  <si>
    <t>KONEČNÉ POŘADÍ</t>
  </si>
  <si>
    <t>ŽÁK/JUNIOR/SENIOR</t>
  </si>
  <si>
    <t>ŽÁK/JUNIOR/SENIOR POŘADÍ</t>
  </si>
  <si>
    <t>Ladislav Socha</t>
  </si>
  <si>
    <t>Matyas Maixner</t>
  </si>
  <si>
    <t>BODY PO ŠKRTNUTÍ NEJHORŠÍHO</t>
  </si>
  <si>
    <t>Rostřel</t>
  </si>
  <si>
    <t>1. závod</t>
  </si>
  <si>
    <t xml:space="preserve">2. závod </t>
  </si>
  <si>
    <t>3. závod</t>
  </si>
  <si>
    <t>1. závod BODY</t>
  </si>
  <si>
    <t>2. závod BODY</t>
  </si>
  <si>
    <t>3. závod BODY</t>
  </si>
  <si>
    <t>4. závod BODY</t>
  </si>
  <si>
    <t>4. závod</t>
  </si>
  <si>
    <t>5. závod</t>
  </si>
  <si>
    <t>5. závod BODY</t>
  </si>
  <si>
    <t>POČET ZÁVODŮ</t>
  </si>
  <si>
    <t>Jarda Kopecký</t>
  </si>
  <si>
    <t>Vojtěch Matyáš</t>
  </si>
  <si>
    <t>Pavel Lukáš</t>
  </si>
  <si>
    <t>Rostislav Zapletal</t>
  </si>
  <si>
    <t>David Rój</t>
  </si>
  <si>
    <t>Dominik Rój</t>
  </si>
  <si>
    <t>Max Kopecký</t>
  </si>
  <si>
    <t>Karel Szotek</t>
  </si>
  <si>
    <t>Matlak Roman</t>
  </si>
  <si>
    <t>Radim Hruška st.</t>
  </si>
  <si>
    <t xml:space="preserve">	Vojtěch Kučera</t>
  </si>
  <si>
    <t xml:space="preserve">	Dominik Rój</t>
  </si>
  <si>
    <t xml:space="preserve">	Max Kopecký</t>
  </si>
  <si>
    <t>Aleš Bidovský ml.</t>
  </si>
  <si>
    <t>Josef Jílek</t>
  </si>
  <si>
    <t>Jiří Krutina</t>
  </si>
  <si>
    <t>Dušan Kučera</t>
  </si>
  <si>
    <t>Leoš Bulva</t>
  </si>
  <si>
    <t>Michal Andrlík</t>
  </si>
  <si>
    <t>Václav Křižák</t>
  </si>
  <si>
    <t>Aleš Bidovsky ml.</t>
  </si>
  <si>
    <t>Honza Petrovič</t>
  </si>
  <si>
    <t xml:space="preserve">	Dušan Kučera</t>
  </si>
  <si>
    <t xml:space="preserve">	Rostislav Zapletal</t>
  </si>
  <si>
    <t xml:space="preserve">	Leoš Bulva</t>
  </si>
  <si>
    <t xml:space="preserve">	Adam Krutina</t>
  </si>
  <si>
    <t>Daniel Slezák</t>
  </si>
  <si>
    <t>Jiří Cöger</t>
  </si>
  <si>
    <t xml:space="preserve">	Dominik Slezák</t>
  </si>
  <si>
    <t xml:space="preserve">	Petr Slezák</t>
  </si>
  <si>
    <t>Martin Sedláček</t>
  </si>
  <si>
    <t>Matěj Matlák</t>
  </si>
  <si>
    <t>Roman Kavan</t>
  </si>
  <si>
    <t xml:space="preserve">Martin Cöger </t>
  </si>
  <si>
    <t>Jakub Kavan</t>
  </si>
  <si>
    <t>Daniel Holiš</t>
  </si>
  <si>
    <t>Vitek Kolčava</t>
  </si>
  <si>
    <t>Vladimír Dus</t>
  </si>
  <si>
    <t>Pavel Kolčava</t>
  </si>
  <si>
    <t xml:space="preserve">Adam Krutina </t>
  </si>
  <si>
    <t>Adam Krutina žák</t>
  </si>
  <si>
    <t>Martin Beníček</t>
  </si>
  <si>
    <t>Richard Hladký</t>
  </si>
  <si>
    <t>Petr Slach</t>
  </si>
  <si>
    <t>Vilém Augustýnek</t>
  </si>
  <si>
    <t>S</t>
  </si>
  <si>
    <t>J</t>
  </si>
  <si>
    <t>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</si>
</sst>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  <font>
      <sz val="14"/>
      <color rgb="FF1F1F1F"/>
      <name val="Arial"/>
      <family val="2"/>
    </font>
    <font>
      <b/>
      <sz val="14"/>
      <color rgb="FF1F1F1F"/>
      <name val="Arial"/>
      <family val="2"/>
    </font>
    <font>
      <sz val="16"/>
      <color rgb="FF1F1F1F"/>
      <name val="Arial"/>
      <family val="2"/>
    </font>
    <font>
      <sz val="16"/>
      <color theme="1"/>
      <name val="Arial"/>
      <family val="2"/>
    </font>
    <font>
      <b/>
      <sz val="14"/>
      <color theme="1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center" wrapText="1" indent="1" readingOrder="1"/>
    </xf>
    <xf numFmtId="0" fontId="1" fillId="0" borderId="0" xfId="0" applyFont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1" readingOrder="1"/>
    </xf>
    <xf numFmtId="0" fontId="4" fillId="0" borderId="2" xfId="0" applyFont="1" applyBorder="1" applyAlignment="1">
      <alignment horizontal="left" vertical="center" wrapText="1" indent="1" readingOrder="1"/>
    </xf>
    <xf numFmtId="0" fontId="5" fillId="0" borderId="1" xfId="0" applyFont="1" applyBorder="1" applyAlignment="1">
      <alignment horizontal="left" vertical="center" wrapText="1" indent="1" readingOrder="1"/>
    </xf>
    <xf numFmtId="0" fontId="5" fillId="0" borderId="5" xfId="0" applyFont="1" applyBorder="1" applyAlignment="1">
      <alignment horizontal="left" vertical="center" wrapText="1" indent="1" readingOrder="1"/>
    </xf>
    <xf numFmtId="0" fontId="5" fillId="0" borderId="2" xfId="0" applyFont="1" applyBorder="1" applyAlignment="1">
      <alignment horizontal="left" vertical="center" wrapText="1" indent="1" readingOrder="1"/>
    </xf>
    <xf numFmtId="0" fontId="4" fillId="0" borderId="1" xfId="0" applyFont="1" applyBorder="1" applyAlignment="1">
      <alignment horizontal="left" vertical="center" wrapText="1" indent="1" readingOrder="1"/>
    </xf>
    <xf numFmtId="0" fontId="4" fillId="0" borderId="3" xfId="0" applyFont="1" applyBorder="1" applyAlignment="1">
      <alignment horizontal="left" vertical="center" wrapText="1" indent="1" readingOrder="1"/>
    </xf>
    <xf numFmtId="0" fontId="4" fillId="0" borderId="5" xfId="0" applyFont="1" applyBorder="1" applyAlignment="1">
      <alignment horizontal="left" vertical="center" wrapText="1" indent="1" readingOrder="1"/>
    </xf>
    <xf numFmtId="0" fontId="7" fillId="0" borderId="1" xfId="0" applyFont="1" applyBorder="1" applyAlignment="1">
      <alignment horizontal="left" vertical="center" wrapText="1" indent="1" readingOrder="1"/>
    </xf>
    <xf numFmtId="0" fontId="5" fillId="0" borderId="4" xfId="0" applyFont="1" applyBorder="1" applyAlignment="1">
      <alignment horizontal="left" vertical="center" wrapText="1" indent="1" readingOrder="1"/>
    </xf>
    <xf numFmtId="0" fontId="7" fillId="0" borderId="2" xfId="0" applyFont="1" applyBorder="1" applyAlignment="1">
      <alignment horizontal="left" vertical="center" wrapText="1" indent="1" readingOrder="1"/>
    </xf>
    <xf numFmtId="0" fontId="6" fillId="0" borderId="2" xfId="0" applyFont="1" applyBorder="1" applyAlignment="1">
      <alignment horizontal="left" vertical="center" wrapText="1" indent="1" readingOrder="1"/>
    </xf>
    <xf numFmtId="0" fontId="6" fillId="2" borderId="5" xfId="0" applyFont="1" applyFill="1" applyBorder="1" applyAlignment="1">
      <alignment horizontal="left" vertical="center" wrapText="1" indent="1" readingOrder="1"/>
    </xf>
    <xf numFmtId="0" fontId="5" fillId="2" borderId="5" xfId="0" applyFont="1" applyFill="1" applyBorder="1" applyAlignment="1">
      <alignment horizontal="left" vertical="center" wrapText="1" indent="1" readingOrder="1"/>
    </xf>
    <xf numFmtId="0" fontId="8" fillId="0" borderId="1" xfId="0" applyFont="1" applyBorder="1" applyAlignment="1">
      <alignment horizontal="left" vertical="center" wrapText="1" indent="1" readingOrder="1"/>
    </xf>
    <xf numFmtId="0" fontId="5" fillId="3" borderId="5" xfId="0" applyFont="1" applyFill="1" applyBorder="1" applyAlignment="1">
      <alignment horizontal="left" vertical="center" wrapText="1" indent="1" readingOrder="1"/>
    </xf>
  </cellXfs>
  <cellStyles count="1">
    <cellStyle name="Normální" xfId="0" builtinId="0"/>
  </cellStyles>
  <dxfs count="63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AC839-C441-4369-9274-7C0C1A37109E}">
  <dimension ref="B2:F45"/>
  <sheetViews>
    <sheetView zoomScale="70" zoomScaleNormal="70" workbookViewId="0">
      <selection activeCell="E3" sqref="E3"/>
    </sheetView>
  </sheetViews>
  <sheetFormatPr defaultRowHeight="15" customHeight="1" x14ac:dyDescent="0.25"/>
  <cols>
    <col min="2" max="2" width="14" customWidth="1"/>
  </cols>
  <sheetData>
    <row r="2" spans="2:6" ht="30" customHeight="1" x14ac:dyDescent="0.25">
      <c r="B2" s="3" t="s">
        <v>1</v>
      </c>
      <c r="C2" s="3" t="s">
        <v>0</v>
      </c>
      <c r="D2" s="2"/>
      <c r="E2" s="1"/>
      <c r="F2" s="1"/>
    </row>
    <row r="3" spans="2:6" ht="15" customHeight="1" x14ac:dyDescent="0.25">
      <c r="B3" s="4">
        <v>1</v>
      </c>
      <c r="C3" s="4">
        <v>100</v>
      </c>
      <c r="D3" s="2"/>
    </row>
    <row r="4" spans="2:6" ht="15" customHeight="1" x14ac:dyDescent="0.25">
      <c r="B4" s="4">
        <v>2</v>
      </c>
      <c r="C4" s="4">
        <v>93</v>
      </c>
      <c r="D4" s="2"/>
    </row>
    <row r="5" spans="2:6" ht="15" customHeight="1" x14ac:dyDescent="0.25">
      <c r="B5" s="4">
        <v>3</v>
      </c>
      <c r="C5" s="4">
        <v>86</v>
      </c>
      <c r="D5" s="2"/>
    </row>
    <row r="6" spans="2:6" ht="15" customHeight="1" x14ac:dyDescent="0.25">
      <c r="B6" s="4">
        <v>4</v>
      </c>
      <c r="C6" s="4">
        <v>80</v>
      </c>
      <c r="D6" s="2"/>
    </row>
    <row r="7" spans="2:6" ht="15" customHeight="1" x14ac:dyDescent="0.25">
      <c r="B7" s="4">
        <v>5</v>
      </c>
      <c r="C7" s="4">
        <v>74</v>
      </c>
      <c r="D7" s="2"/>
    </row>
    <row r="8" spans="2:6" ht="15" customHeight="1" x14ac:dyDescent="0.25">
      <c r="B8" s="4">
        <v>6</v>
      </c>
      <c r="C8" s="4">
        <v>70</v>
      </c>
      <c r="D8" s="2"/>
    </row>
    <row r="9" spans="2:6" ht="15" customHeight="1" x14ac:dyDescent="0.25">
      <c r="B9" s="4">
        <v>7</v>
      </c>
      <c r="C9" s="4">
        <v>66</v>
      </c>
      <c r="D9" s="2"/>
    </row>
    <row r="10" spans="2:6" ht="15" customHeight="1" x14ac:dyDescent="0.25">
      <c r="B10" s="4">
        <v>8</v>
      </c>
      <c r="C10" s="4">
        <v>62</v>
      </c>
      <c r="D10" s="2"/>
    </row>
    <row r="11" spans="2:6" ht="15" customHeight="1" x14ac:dyDescent="0.25">
      <c r="B11" s="4">
        <v>9</v>
      </c>
      <c r="C11" s="4">
        <v>58</v>
      </c>
      <c r="D11" s="2"/>
    </row>
    <row r="12" spans="2:6" ht="15" customHeight="1" x14ac:dyDescent="0.25">
      <c r="B12" s="4">
        <v>10</v>
      </c>
      <c r="C12" s="4">
        <v>54</v>
      </c>
      <c r="D12" s="2"/>
    </row>
    <row r="13" spans="2:6" ht="15" customHeight="1" x14ac:dyDescent="0.25">
      <c r="B13" s="4">
        <v>11</v>
      </c>
      <c r="C13" s="4">
        <v>50</v>
      </c>
      <c r="D13" s="2"/>
    </row>
    <row r="14" spans="2:6" ht="15" customHeight="1" x14ac:dyDescent="0.25">
      <c r="B14" s="4">
        <v>12</v>
      </c>
      <c r="C14" s="4">
        <v>47</v>
      </c>
      <c r="D14" s="2"/>
    </row>
    <row r="15" spans="2:6" ht="15" customHeight="1" x14ac:dyDescent="0.25">
      <c r="B15" s="4">
        <v>13</v>
      </c>
      <c r="C15" s="4">
        <v>44</v>
      </c>
      <c r="D15" s="2"/>
    </row>
    <row r="16" spans="2:6" ht="15" customHeight="1" x14ac:dyDescent="0.25">
      <c r="B16" s="4">
        <v>14</v>
      </c>
      <c r="C16" s="4">
        <v>41</v>
      </c>
      <c r="D16" s="2"/>
    </row>
    <row r="17" spans="2:4" ht="15" customHeight="1" x14ac:dyDescent="0.25">
      <c r="B17" s="4">
        <v>15</v>
      </c>
      <c r="C17" s="4">
        <v>38</v>
      </c>
      <c r="D17" s="2"/>
    </row>
    <row r="18" spans="2:4" ht="15" customHeight="1" x14ac:dyDescent="0.25">
      <c r="B18" s="4">
        <v>16</v>
      </c>
      <c r="C18" s="4">
        <v>35</v>
      </c>
      <c r="D18" s="2"/>
    </row>
    <row r="19" spans="2:4" ht="15" customHeight="1" x14ac:dyDescent="0.25">
      <c r="B19" s="4">
        <v>17</v>
      </c>
      <c r="C19" s="4">
        <v>32</v>
      </c>
      <c r="D19" s="2"/>
    </row>
    <row r="20" spans="2:4" ht="15" customHeight="1" x14ac:dyDescent="0.25">
      <c r="B20" s="4">
        <v>18</v>
      </c>
      <c r="C20" s="4">
        <v>29</v>
      </c>
      <c r="D20" s="2"/>
    </row>
    <row r="21" spans="2:4" ht="15" customHeight="1" x14ac:dyDescent="0.25">
      <c r="B21" s="4">
        <v>19</v>
      </c>
      <c r="C21" s="4">
        <v>26</v>
      </c>
      <c r="D21" s="2"/>
    </row>
    <row r="22" spans="2:4" ht="15" customHeight="1" x14ac:dyDescent="0.25">
      <c r="B22" s="4">
        <v>20</v>
      </c>
      <c r="C22" s="4">
        <v>23</v>
      </c>
      <c r="D22" s="2"/>
    </row>
    <row r="23" spans="2:4" ht="15" customHeight="1" x14ac:dyDescent="0.25">
      <c r="B23" s="4">
        <v>21</v>
      </c>
      <c r="C23" s="4">
        <v>21</v>
      </c>
      <c r="D23" s="2"/>
    </row>
    <row r="24" spans="2:4" ht="15" customHeight="1" x14ac:dyDescent="0.25">
      <c r="B24" s="4">
        <v>22</v>
      </c>
      <c r="C24" s="4">
        <v>19</v>
      </c>
      <c r="D24" s="2"/>
    </row>
    <row r="25" spans="2:4" ht="15" customHeight="1" x14ac:dyDescent="0.25">
      <c r="B25" s="4">
        <v>23</v>
      </c>
      <c r="C25" s="4">
        <v>17</v>
      </c>
      <c r="D25" s="2"/>
    </row>
    <row r="26" spans="2:4" ht="15" customHeight="1" x14ac:dyDescent="0.25">
      <c r="B26" s="4">
        <v>24</v>
      </c>
      <c r="C26" s="4">
        <v>15</v>
      </c>
      <c r="D26" s="2"/>
    </row>
    <row r="27" spans="2:4" ht="15" customHeight="1" x14ac:dyDescent="0.25">
      <c r="B27" s="4">
        <v>25</v>
      </c>
      <c r="C27" s="4">
        <v>13</v>
      </c>
      <c r="D27" s="2"/>
    </row>
    <row r="28" spans="2:4" ht="15" customHeight="1" x14ac:dyDescent="0.25">
      <c r="B28" s="4">
        <v>26</v>
      </c>
      <c r="C28" s="4">
        <v>11</v>
      </c>
      <c r="D28" s="2"/>
    </row>
    <row r="29" spans="2:4" ht="15" customHeight="1" x14ac:dyDescent="0.25">
      <c r="B29" s="4">
        <v>27</v>
      </c>
      <c r="C29" s="4">
        <v>10</v>
      </c>
      <c r="D29" s="2"/>
    </row>
    <row r="30" spans="2:4" ht="15" customHeight="1" x14ac:dyDescent="0.25">
      <c r="B30" s="4">
        <v>28</v>
      </c>
      <c r="C30" s="4">
        <v>9</v>
      </c>
      <c r="D30" s="2"/>
    </row>
    <row r="31" spans="2:4" ht="15" customHeight="1" x14ac:dyDescent="0.25">
      <c r="B31" s="4">
        <v>29</v>
      </c>
      <c r="C31" s="4">
        <v>8</v>
      </c>
      <c r="D31" s="2"/>
    </row>
    <row r="32" spans="2:4" ht="15" customHeight="1" x14ac:dyDescent="0.25">
      <c r="B32" s="4">
        <v>30</v>
      </c>
      <c r="C32" s="4">
        <v>7</v>
      </c>
      <c r="D32" s="2"/>
    </row>
    <row r="33" spans="2:4" ht="15" customHeight="1" x14ac:dyDescent="0.25">
      <c r="B33" s="4">
        <v>31</v>
      </c>
      <c r="C33" s="4">
        <v>6</v>
      </c>
      <c r="D33" s="2"/>
    </row>
    <row r="34" spans="2:4" ht="15" customHeight="1" x14ac:dyDescent="0.25">
      <c r="B34" s="4">
        <v>32</v>
      </c>
      <c r="C34" s="4">
        <v>5</v>
      </c>
      <c r="D34" s="2"/>
    </row>
    <row r="35" spans="2:4" ht="15" customHeight="1" x14ac:dyDescent="0.25">
      <c r="B35" s="4">
        <v>33</v>
      </c>
      <c r="C35" s="4">
        <v>4</v>
      </c>
      <c r="D35" s="2"/>
    </row>
    <row r="36" spans="2:4" ht="15" customHeight="1" x14ac:dyDescent="0.25">
      <c r="B36" s="4">
        <v>34</v>
      </c>
      <c r="C36" s="4">
        <v>3</v>
      </c>
      <c r="D36" s="2"/>
    </row>
    <row r="37" spans="2:4" ht="15" customHeight="1" x14ac:dyDescent="0.25">
      <c r="B37" s="4">
        <v>35</v>
      </c>
      <c r="C37" s="4">
        <v>2</v>
      </c>
      <c r="D37" s="2"/>
    </row>
    <row r="38" spans="2:4" ht="15" customHeight="1" x14ac:dyDescent="0.25">
      <c r="B38" s="4">
        <v>36</v>
      </c>
      <c r="C38" s="4">
        <v>1</v>
      </c>
      <c r="D38" s="2"/>
    </row>
    <row r="39" spans="2:4" ht="15" customHeight="1" x14ac:dyDescent="0.25">
      <c r="B39" s="4">
        <v>37</v>
      </c>
      <c r="C39" s="4" t="s">
        <v>2</v>
      </c>
      <c r="D39" s="2"/>
    </row>
    <row r="40" spans="2:4" ht="15" customHeight="1" x14ac:dyDescent="0.25">
      <c r="B40" s="4">
        <v>38</v>
      </c>
      <c r="C40" s="4" t="s">
        <v>3</v>
      </c>
      <c r="D40" s="2"/>
    </row>
    <row r="41" spans="2:4" ht="15" customHeight="1" x14ac:dyDescent="0.25">
      <c r="B41" s="4">
        <v>39</v>
      </c>
      <c r="C41" s="4" t="s">
        <v>4</v>
      </c>
      <c r="D41" s="2"/>
    </row>
    <row r="42" spans="2:4" ht="15" customHeight="1" x14ac:dyDescent="0.25">
      <c r="B42" s="4">
        <v>40</v>
      </c>
      <c r="C42" s="4" t="s">
        <v>5</v>
      </c>
      <c r="D42" s="2"/>
    </row>
    <row r="43" spans="2:4" ht="15" customHeight="1" x14ac:dyDescent="0.25">
      <c r="D43" s="2"/>
    </row>
    <row r="44" spans="2:4" ht="15" customHeight="1" x14ac:dyDescent="0.25">
      <c r="D44" s="2"/>
    </row>
    <row r="45" spans="2:4" ht="15" customHeight="1" x14ac:dyDescent="0.25">
      <c r="D45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86DEB-21A2-48AD-B881-FA18EB9A6BE9}">
  <dimension ref="B1:S30"/>
  <sheetViews>
    <sheetView zoomScale="70" zoomScaleNormal="70" workbookViewId="0">
      <selection activeCell="P15" sqref="P15"/>
    </sheetView>
  </sheetViews>
  <sheetFormatPr defaultRowHeight="39.950000000000003" customHeight="1" x14ac:dyDescent="0.25"/>
  <cols>
    <col min="2" max="2" width="28.140625" customWidth="1"/>
    <col min="3" max="3" width="14.7109375" customWidth="1"/>
    <col min="4" max="4" width="15" customWidth="1"/>
    <col min="5" max="5" width="13.85546875" customWidth="1"/>
    <col min="6" max="6" width="14" customWidth="1"/>
    <col min="7" max="7" width="15.85546875" customWidth="1"/>
    <col min="8" max="8" width="21.85546875" customWidth="1"/>
    <col min="9" max="9" width="24" customWidth="1"/>
    <col min="10" max="10" width="22.28515625" customWidth="1"/>
    <col min="11" max="11" width="22.42578125" customWidth="1"/>
    <col min="12" max="12" width="22.5703125" customWidth="1"/>
    <col min="13" max="13" width="27.140625" customWidth="1"/>
    <col min="14" max="14" width="27" customWidth="1"/>
    <col min="15" max="15" width="38.5703125" customWidth="1"/>
    <col min="16" max="16" width="17.140625" customWidth="1"/>
    <col min="17" max="17" width="25.42578125" customWidth="1"/>
    <col min="18" max="18" width="15.5703125" customWidth="1"/>
    <col min="19" max="19" width="15.85546875" customWidth="1"/>
  </cols>
  <sheetData>
    <row r="1" spans="2:19" ht="39.950000000000003" customHeight="1" thickBot="1" x14ac:dyDescent="0.3"/>
    <row r="2" spans="2:19" ht="57.75" customHeight="1" x14ac:dyDescent="0.25">
      <c r="B2" s="9" t="s">
        <v>6</v>
      </c>
      <c r="C2" s="9" t="s">
        <v>15</v>
      </c>
      <c r="D2" s="9" t="s">
        <v>16</v>
      </c>
      <c r="E2" s="9" t="s">
        <v>17</v>
      </c>
      <c r="F2" s="9" t="s">
        <v>22</v>
      </c>
      <c r="G2" s="9" t="s">
        <v>23</v>
      </c>
      <c r="H2" s="9" t="s">
        <v>18</v>
      </c>
      <c r="I2" s="9" t="s">
        <v>19</v>
      </c>
      <c r="J2" s="9" t="s">
        <v>20</v>
      </c>
      <c r="K2" s="9" t="s">
        <v>21</v>
      </c>
      <c r="L2" s="9" t="s">
        <v>24</v>
      </c>
      <c r="M2" s="9" t="s">
        <v>7</v>
      </c>
      <c r="N2" s="5" t="s">
        <v>13</v>
      </c>
      <c r="O2" s="10" t="s">
        <v>8</v>
      </c>
      <c r="P2" s="11" t="s">
        <v>9</v>
      </c>
      <c r="Q2" s="9" t="s">
        <v>10</v>
      </c>
      <c r="R2" s="14" t="s">
        <v>25</v>
      </c>
      <c r="S2" s="12" t="s">
        <v>14</v>
      </c>
    </row>
    <row r="3" spans="2:19" ht="39.950000000000003" customHeight="1" x14ac:dyDescent="0.25">
      <c r="B3" s="6" t="s">
        <v>26</v>
      </c>
      <c r="C3" s="6">
        <v>1</v>
      </c>
      <c r="D3" s="6"/>
      <c r="E3" s="6"/>
      <c r="F3" s="6"/>
      <c r="G3" s="6"/>
      <c r="H3" s="7">
        <f>IFERROR(VLOOKUP(C3,data!$B:$C,2,0),0)</f>
        <v>100</v>
      </c>
      <c r="I3" s="6">
        <f>IFERROR(VLOOKUP(D3,data!$B:$C,2,0),0)</f>
        <v>0</v>
      </c>
      <c r="J3" s="6">
        <f>IFERROR(VLOOKUP(E3,data!$B:$C,2,0),0)</f>
        <v>0</v>
      </c>
      <c r="K3" s="6">
        <f>IFERROR(VLOOKUP(F3,data!$B:$C,2,0),0)</f>
        <v>0</v>
      </c>
      <c r="L3" s="6">
        <f>IFERROR(VLOOKUP(G3,data!$B:$C,2,0),0)</f>
        <v>0</v>
      </c>
      <c r="M3" s="6">
        <f>SUM(H3:L3)</f>
        <v>100</v>
      </c>
      <c r="N3" s="8">
        <f>M3-MIN(H3:L3)+(S3/1000)</f>
        <v>100</v>
      </c>
      <c r="O3" s="13" t="str">
        <f>IF(N3=0, "", IF(COUNTIF(N$3:N$30, N3)=1, RANK(N3, N$3:N$30) &amp; ". (" &amp; ROUND(N3, 0) &amp; ")", RANK(N3, N$3:N$30) &amp; "./" &amp; (RANK(N3, N$3:N$30)+COUNTIF(N$3:N$30, N3)-1) &amp; ". (" &amp; ROUND(N3, 0) &amp; ")"))</f>
        <v>12. (100)</v>
      </c>
      <c r="P3" s="7"/>
      <c r="Q3" s="6" t="str">
        <f>IF(N3=0, "", IF(OR(P3="J", P3="Ž", P3="S"), IF(COUNTIFS(P$3:P$30, P3, N$3:N$30, N3)=1, COUNTIFS(P$3:P$30, P3, N$3:N$30, "&gt;"&amp;N3)+1 &amp; ". ", COUNTIFS(P$3:P$30, P3, N$3:N$30, "&gt;"&amp;N3)+1 &amp; "./" &amp; COUNTIFS(P$3:P$30, P3, N$3:N$30, "&gt;="&amp;N3) &amp; ". ") &amp; IF(P3="J", "Junior", IF(P3="Ž", "Žák", "Senior")) &amp; " (" &amp; ROUND(N3, 0) &amp; " bodů)", ""))</f>
        <v/>
      </c>
      <c r="R3" s="15">
        <f>COUNTIF(C3:G3, "&gt;0")</f>
        <v>1</v>
      </c>
      <c r="S3" s="6"/>
    </row>
    <row r="4" spans="2:19" ht="39.950000000000003" customHeight="1" x14ac:dyDescent="0.25">
      <c r="B4" s="6" t="s">
        <v>27</v>
      </c>
      <c r="C4" s="6">
        <v>2</v>
      </c>
      <c r="D4" s="6">
        <v>8</v>
      </c>
      <c r="E4" s="6"/>
      <c r="F4" s="6"/>
      <c r="G4" s="6"/>
      <c r="H4" s="7">
        <f>IFERROR(VLOOKUP(C4,data!$B:$C,2,0),0)</f>
        <v>93</v>
      </c>
      <c r="I4" s="6">
        <f>IFERROR(VLOOKUP(D4,data!$B:$C,2,0),0)</f>
        <v>62</v>
      </c>
      <c r="J4" s="6">
        <f>IFERROR(VLOOKUP(E4,data!$B:$C,2,0),0)</f>
        <v>0</v>
      </c>
      <c r="K4" s="6">
        <f>IFERROR(VLOOKUP(F4,data!$B:$C,2,0),0)</f>
        <v>0</v>
      </c>
      <c r="L4" s="6">
        <f>IFERROR(VLOOKUP(G4,data!$B:$C,2,0),0)</f>
        <v>0</v>
      </c>
      <c r="M4" s="6">
        <f t="shared" ref="M4:M30" si="0">SUM(H4:L4)</f>
        <v>155</v>
      </c>
      <c r="N4" s="8">
        <f t="shared" ref="N4:N30" si="1">M4-MIN(H4:L4)+(S4/1000)</f>
        <v>155</v>
      </c>
      <c r="O4" s="13" t="str">
        <f t="shared" ref="O4:O30" si="2">IF(N4=0, "", IF(COUNTIF(N$3:N$30, N4)=1, RANK(N4, N$3:N$30) &amp; ". (" &amp; ROUND(N4, 0) &amp; ")", RANK(N4, N$3:N$30) &amp; "./" &amp; (RANK(N4, N$3:N$30)+COUNTIF(N$3:N$30, N4)-1) &amp; ". (" &amp; ROUND(N4, 0) &amp; ")"))</f>
        <v>10. (155)</v>
      </c>
      <c r="P4" s="7"/>
      <c r="Q4" s="6" t="str">
        <f t="shared" ref="Q4:Q30" si="3">IF(N4=0, "", IF(OR(P4="J", P4="Ž", P4="S"), IF(COUNTIFS(P$3:P$30, P4, N$3:N$30, N4)=1, COUNTIFS(P$3:P$30, P4, N$3:N$30, "&gt;"&amp;N4)+1 &amp; ". ", COUNTIFS(P$3:P$30, P4, N$3:N$30, "&gt;"&amp;N4)+1 &amp; "./" &amp; COUNTIFS(P$3:P$30, P4, N$3:N$30, "&gt;="&amp;N4) &amp; ". ") &amp; IF(P4="J", "Junior", IF(P4="Ž", "Žák", "Senior")) &amp; " (" &amp; ROUND(N4, 0) &amp; " bodů)", ""))</f>
        <v/>
      </c>
      <c r="R4" s="15">
        <f t="shared" ref="R4:R30" si="4">COUNTIF(C4:G4, "&gt;0")</f>
        <v>2</v>
      </c>
      <c r="S4" s="6"/>
    </row>
    <row r="5" spans="2:19" ht="39.950000000000003" customHeight="1" x14ac:dyDescent="0.25">
      <c r="B5" s="6" t="s">
        <v>28</v>
      </c>
      <c r="C5" s="6">
        <v>3</v>
      </c>
      <c r="D5" s="6"/>
      <c r="E5" s="6">
        <v>2</v>
      </c>
      <c r="F5" s="6"/>
      <c r="G5" s="6"/>
      <c r="H5" s="7">
        <f>IFERROR(VLOOKUP(C5,data!$B:$C,2,0),0)</f>
        <v>86</v>
      </c>
      <c r="I5" s="6">
        <f>IFERROR(VLOOKUP(D5,data!$B:$C,2,0),0)</f>
        <v>0</v>
      </c>
      <c r="J5" s="6">
        <f>IFERROR(VLOOKUP(E5,data!$B:$C,2,0),0)</f>
        <v>93</v>
      </c>
      <c r="K5" s="6">
        <f>IFERROR(VLOOKUP(F5,data!$B:$C,2,0),0)</f>
        <v>0</v>
      </c>
      <c r="L5" s="6">
        <f>IFERROR(VLOOKUP(G5,data!$B:$C,2,0),0)</f>
        <v>0</v>
      </c>
      <c r="M5" s="6">
        <f t="shared" si="0"/>
        <v>179</v>
      </c>
      <c r="N5" s="8">
        <f t="shared" si="1"/>
        <v>179</v>
      </c>
      <c r="O5" s="13" t="str">
        <f t="shared" si="2"/>
        <v>8. (179)</v>
      </c>
      <c r="P5" s="7" t="s">
        <v>71</v>
      </c>
      <c r="Q5" s="6" t="str">
        <f t="shared" si="3"/>
        <v>2. Senior (179 bodů)</v>
      </c>
      <c r="R5" s="15">
        <f t="shared" si="4"/>
        <v>2</v>
      </c>
      <c r="S5" s="6"/>
    </row>
    <row r="6" spans="2:19" ht="39.950000000000003" customHeight="1" x14ac:dyDescent="0.25">
      <c r="B6" s="6" t="s">
        <v>29</v>
      </c>
      <c r="C6" s="6">
        <v>4</v>
      </c>
      <c r="D6" s="6"/>
      <c r="E6" s="6"/>
      <c r="F6" s="6">
        <v>4</v>
      </c>
      <c r="G6" s="6"/>
      <c r="H6" s="7">
        <f>IFERROR(VLOOKUP(C6,data!$B:$C,2,0),0)</f>
        <v>80</v>
      </c>
      <c r="I6" s="6">
        <f>IFERROR(VLOOKUP(D6,data!$B:$C,2,0),0)</f>
        <v>0</v>
      </c>
      <c r="J6" s="6">
        <f>IFERROR(VLOOKUP(E6,data!$B:$C,2,0),0)</f>
        <v>0</v>
      </c>
      <c r="K6" s="6">
        <f>IFERROR(VLOOKUP(F6,data!$B:$C,2,0),0)</f>
        <v>80</v>
      </c>
      <c r="L6" s="6">
        <f>IFERROR(VLOOKUP(G6,data!$B:$C,2,0),0)</f>
        <v>0</v>
      </c>
      <c r="M6" s="6">
        <f t="shared" si="0"/>
        <v>160</v>
      </c>
      <c r="N6" s="8">
        <f t="shared" si="1"/>
        <v>160</v>
      </c>
      <c r="O6" s="13" t="str">
        <f t="shared" si="2"/>
        <v>9. (160)</v>
      </c>
      <c r="P6" s="7"/>
      <c r="Q6" s="6" t="str">
        <f t="shared" si="3"/>
        <v/>
      </c>
      <c r="R6" s="15">
        <f t="shared" si="4"/>
        <v>2</v>
      </c>
      <c r="S6" s="6"/>
    </row>
    <row r="7" spans="2:19" ht="39.950000000000003" customHeight="1" x14ac:dyDescent="0.25">
      <c r="B7" s="6" t="s">
        <v>30</v>
      </c>
      <c r="C7" s="6">
        <v>5</v>
      </c>
      <c r="D7" s="6">
        <v>5</v>
      </c>
      <c r="E7" s="6"/>
      <c r="F7" s="6">
        <v>7</v>
      </c>
      <c r="G7" s="6"/>
      <c r="H7" s="7">
        <f>IFERROR(VLOOKUP(C7,data!$B:$C,2,0),0)</f>
        <v>74</v>
      </c>
      <c r="I7" s="6">
        <f>IFERROR(VLOOKUP(D7,data!$B:$C,2,0),0)</f>
        <v>74</v>
      </c>
      <c r="J7" s="6">
        <f>IFERROR(VLOOKUP(E7,data!$B:$C,2,0),0)</f>
        <v>0</v>
      </c>
      <c r="K7" s="6">
        <f>IFERROR(VLOOKUP(F7,data!$B:$C,2,0),0)</f>
        <v>66</v>
      </c>
      <c r="L7" s="6">
        <f>IFERROR(VLOOKUP(G7,data!$B:$C,2,0),0)</f>
        <v>0</v>
      </c>
      <c r="M7" s="6">
        <f t="shared" si="0"/>
        <v>214</v>
      </c>
      <c r="N7" s="8">
        <f t="shared" si="1"/>
        <v>214</v>
      </c>
      <c r="O7" s="13" t="str">
        <f t="shared" si="2"/>
        <v>3. (214)</v>
      </c>
      <c r="P7" s="17"/>
      <c r="Q7" s="6" t="str">
        <f t="shared" si="3"/>
        <v/>
      </c>
      <c r="R7" s="15">
        <f t="shared" si="4"/>
        <v>3</v>
      </c>
      <c r="S7" s="6"/>
    </row>
    <row r="8" spans="2:19" ht="39.950000000000003" customHeight="1" x14ac:dyDescent="0.25">
      <c r="B8" s="6" t="s">
        <v>36</v>
      </c>
      <c r="C8" s="6">
        <v>6</v>
      </c>
      <c r="D8" s="6">
        <v>7</v>
      </c>
      <c r="E8" s="6"/>
      <c r="F8" s="6">
        <v>5</v>
      </c>
      <c r="G8" s="6"/>
      <c r="H8" s="7">
        <f>IFERROR(VLOOKUP(C8,data!$B:$C,2,0),0)</f>
        <v>70</v>
      </c>
      <c r="I8" s="6">
        <f>IFERROR(VLOOKUP(D8,data!$B:$C,2,0),0)</f>
        <v>66</v>
      </c>
      <c r="J8" s="6">
        <f>IFERROR(VLOOKUP(E8,data!$B:$C,2,0),0)</f>
        <v>0</v>
      </c>
      <c r="K8" s="6">
        <f>IFERROR(VLOOKUP(F8,data!$B:$C,2,0),0)</f>
        <v>74</v>
      </c>
      <c r="L8" s="6">
        <f>IFERROR(VLOOKUP(G8,data!$B:$C,2,0),0)</f>
        <v>0</v>
      </c>
      <c r="M8" s="6">
        <f t="shared" si="0"/>
        <v>210</v>
      </c>
      <c r="N8" s="8">
        <f t="shared" si="1"/>
        <v>210</v>
      </c>
      <c r="O8" s="13" t="str">
        <f t="shared" si="2"/>
        <v>4. (210)</v>
      </c>
      <c r="P8" s="16" t="s">
        <v>72</v>
      </c>
      <c r="Q8" s="6" t="str">
        <f t="shared" si="3"/>
        <v>1. Junior (210 bodů)</v>
      </c>
      <c r="R8" s="15">
        <f t="shared" si="4"/>
        <v>3</v>
      </c>
      <c r="S8" s="6"/>
    </row>
    <row r="9" spans="2:19" ht="39.950000000000003" customHeight="1" x14ac:dyDescent="0.25">
      <c r="B9" s="6" t="s">
        <v>37</v>
      </c>
      <c r="C9" s="6">
        <v>7</v>
      </c>
      <c r="D9" s="6">
        <v>6</v>
      </c>
      <c r="E9" s="6">
        <v>3</v>
      </c>
      <c r="F9" s="6">
        <v>3</v>
      </c>
      <c r="G9" s="6"/>
      <c r="H9" s="7">
        <f>IFERROR(VLOOKUP(C9,data!$B:$C,2,0),0)</f>
        <v>66</v>
      </c>
      <c r="I9" s="6">
        <f>IFERROR(VLOOKUP(D9,data!$B:$C,2,0),0)</f>
        <v>70</v>
      </c>
      <c r="J9" s="6">
        <f>IFERROR(VLOOKUP(E9,data!$B:$C,2,0),0)</f>
        <v>86</v>
      </c>
      <c r="K9" s="6">
        <f>IFERROR(VLOOKUP(F9,data!$B:$C,2,0),0)</f>
        <v>86</v>
      </c>
      <c r="L9" s="6">
        <f>IFERROR(VLOOKUP(G9,data!$B:$C,2,0),0)</f>
        <v>0</v>
      </c>
      <c r="M9" s="6">
        <f t="shared" si="0"/>
        <v>308</v>
      </c>
      <c r="N9" s="8">
        <f t="shared" si="1"/>
        <v>308</v>
      </c>
      <c r="O9" s="13" t="str">
        <f t="shared" si="2"/>
        <v>1. (308)</v>
      </c>
      <c r="P9" s="7" t="s">
        <v>73</v>
      </c>
      <c r="Q9" s="6" t="str">
        <f t="shared" si="3"/>
        <v>1. Žák (308 bodů)</v>
      </c>
      <c r="R9" s="15">
        <f t="shared" si="4"/>
        <v>4</v>
      </c>
      <c r="S9" s="6"/>
    </row>
    <row r="10" spans="2:19" ht="39.950000000000003" customHeight="1" x14ac:dyDescent="0.25">
      <c r="B10" s="6" t="s">
        <v>38</v>
      </c>
      <c r="C10" s="6">
        <v>8</v>
      </c>
      <c r="D10" s="6"/>
      <c r="E10" s="6"/>
      <c r="F10" s="6"/>
      <c r="G10" s="6"/>
      <c r="H10" s="7">
        <f>IFERROR(VLOOKUP(C10,data!$B:$C,2,0),0)</f>
        <v>62</v>
      </c>
      <c r="I10" s="6">
        <f>IFERROR(VLOOKUP(D10,data!$B:$C,2,0),0)</f>
        <v>0</v>
      </c>
      <c r="J10" s="6">
        <f>IFERROR(VLOOKUP(E10,data!$B:$C,2,0),0)</f>
        <v>0</v>
      </c>
      <c r="K10" s="6">
        <f>IFERROR(VLOOKUP(F10,data!$B:$C,2,0),0)</f>
        <v>0</v>
      </c>
      <c r="L10" s="6">
        <f>IFERROR(VLOOKUP(G10,data!$B:$C,2,0),0)</f>
        <v>0</v>
      </c>
      <c r="M10" s="6">
        <f t="shared" si="0"/>
        <v>62</v>
      </c>
      <c r="N10" s="8">
        <f t="shared" si="1"/>
        <v>62</v>
      </c>
      <c r="O10" s="13" t="str">
        <f t="shared" si="2"/>
        <v>14. (62)</v>
      </c>
      <c r="P10" s="7" t="s">
        <v>73</v>
      </c>
      <c r="Q10" s="6" t="str">
        <f t="shared" si="3"/>
        <v>3. Žák (62 bodů)</v>
      </c>
      <c r="R10" s="15">
        <f t="shared" si="4"/>
        <v>1</v>
      </c>
      <c r="S10" s="6"/>
    </row>
    <row r="11" spans="2:19" ht="39.950000000000003" customHeight="1" x14ac:dyDescent="0.25">
      <c r="B11" s="6" t="s">
        <v>33</v>
      </c>
      <c r="C11" s="6">
        <v>9</v>
      </c>
      <c r="D11" s="6"/>
      <c r="E11" s="6">
        <v>5</v>
      </c>
      <c r="F11" s="6"/>
      <c r="G11" s="6"/>
      <c r="H11" s="7">
        <f>IFERROR(VLOOKUP(C11,data!$B:$C,2,0),0)</f>
        <v>58</v>
      </c>
      <c r="I11" s="6">
        <f>IFERROR(VLOOKUP(D11,data!$B:$C,2,0),0)</f>
        <v>0</v>
      </c>
      <c r="J11" s="6">
        <f>IFERROR(VLOOKUP(E11,data!$B:$C,2,0),0)</f>
        <v>74</v>
      </c>
      <c r="K11" s="6">
        <f>IFERROR(VLOOKUP(F11,data!$B:$C,2,0),0)</f>
        <v>0</v>
      </c>
      <c r="L11" s="6">
        <f>IFERROR(VLOOKUP(G11,data!$B:$C,2,0),0)</f>
        <v>0</v>
      </c>
      <c r="M11" s="6">
        <f t="shared" si="0"/>
        <v>132</v>
      </c>
      <c r="N11" s="8">
        <f t="shared" si="1"/>
        <v>132</v>
      </c>
      <c r="O11" s="13" t="str">
        <f t="shared" si="2"/>
        <v>11. (132)</v>
      </c>
      <c r="P11" s="19" t="s">
        <v>71</v>
      </c>
      <c r="Q11" s="6" t="str">
        <f t="shared" si="3"/>
        <v>3. Senior (132 bodů)</v>
      </c>
      <c r="R11" s="15">
        <f t="shared" si="4"/>
        <v>2</v>
      </c>
      <c r="S11" s="6"/>
    </row>
    <row r="12" spans="2:19" ht="39.950000000000003" customHeight="1" x14ac:dyDescent="0.25">
      <c r="B12" s="6" t="s">
        <v>34</v>
      </c>
      <c r="C12" s="6">
        <v>10</v>
      </c>
      <c r="D12" s="6"/>
      <c r="E12" s="6"/>
      <c r="F12" s="6"/>
      <c r="G12" s="6"/>
      <c r="H12" s="7">
        <f>IFERROR(VLOOKUP(C12,data!$B:$C,2,0),0)</f>
        <v>54</v>
      </c>
      <c r="I12" s="6">
        <f>IFERROR(VLOOKUP(D12,data!$B:$C,2,0),0)</f>
        <v>0</v>
      </c>
      <c r="J12" s="6">
        <f>IFERROR(VLOOKUP(E12,data!$B:$C,2,0),0)</f>
        <v>0</v>
      </c>
      <c r="K12" s="6">
        <f>IFERROR(VLOOKUP(F12,data!$B:$C,2,0),0)</f>
        <v>0</v>
      </c>
      <c r="L12" s="6">
        <f>IFERROR(VLOOKUP(G12,data!$B:$C,2,0),0)</f>
        <v>0</v>
      </c>
      <c r="M12" s="6">
        <f t="shared" si="0"/>
        <v>54</v>
      </c>
      <c r="N12" s="8">
        <f t="shared" si="1"/>
        <v>54</v>
      </c>
      <c r="O12" s="13" t="str">
        <f t="shared" si="2"/>
        <v>15. (54)</v>
      </c>
      <c r="P12" s="19" t="s">
        <v>71</v>
      </c>
      <c r="Q12" s="6" t="str">
        <f t="shared" si="3"/>
        <v>4. Senior (54 bodů)</v>
      </c>
      <c r="R12" s="15">
        <f t="shared" si="4"/>
        <v>1</v>
      </c>
      <c r="S12" s="6"/>
    </row>
    <row r="13" spans="2:19" ht="39.950000000000003" customHeight="1" x14ac:dyDescent="0.25">
      <c r="B13" s="6" t="s">
        <v>35</v>
      </c>
      <c r="C13" s="6">
        <v>11</v>
      </c>
      <c r="D13" s="6">
        <v>9</v>
      </c>
      <c r="E13" s="6">
        <v>4</v>
      </c>
      <c r="F13" s="6">
        <v>5</v>
      </c>
      <c r="G13" s="6"/>
      <c r="H13" s="7">
        <f>IFERROR(VLOOKUP(C13,data!$B:$C,2,0),0)</f>
        <v>50</v>
      </c>
      <c r="I13" s="6">
        <f>IFERROR(VLOOKUP(D13,data!$B:$C,2,0),0)</f>
        <v>58</v>
      </c>
      <c r="J13" s="6">
        <f>IFERROR(VLOOKUP(E13,data!$B:$C,2,0),0)</f>
        <v>80</v>
      </c>
      <c r="K13" s="6">
        <f>IFERROR(VLOOKUP(F13,data!$B:$C,2,0),0)</f>
        <v>74</v>
      </c>
      <c r="L13" s="6">
        <f>IFERROR(VLOOKUP(G13,data!$B:$C,2,0),0)</f>
        <v>0</v>
      </c>
      <c r="M13" s="6">
        <f t="shared" si="0"/>
        <v>262</v>
      </c>
      <c r="N13" s="8">
        <f t="shared" si="1"/>
        <v>262</v>
      </c>
      <c r="O13" s="13" t="str">
        <f t="shared" si="2"/>
        <v>2. (262)</v>
      </c>
      <c r="P13" s="7" t="s">
        <v>71</v>
      </c>
      <c r="Q13" s="6" t="str">
        <f t="shared" si="3"/>
        <v>1. Senior (262 bodů)</v>
      </c>
      <c r="R13" s="15">
        <f t="shared" si="4"/>
        <v>4</v>
      </c>
      <c r="S13" s="6"/>
    </row>
    <row r="14" spans="2:19" ht="39.950000000000003" customHeight="1" x14ac:dyDescent="0.25">
      <c r="B14" s="6" t="s">
        <v>41</v>
      </c>
      <c r="C14" s="6"/>
      <c r="D14" s="6">
        <v>1</v>
      </c>
      <c r="E14" s="6"/>
      <c r="F14" s="6">
        <v>2</v>
      </c>
      <c r="G14" s="6"/>
      <c r="H14" s="7">
        <f>IFERROR(VLOOKUP(C14,data!$B:$C,2,0),0)</f>
        <v>0</v>
      </c>
      <c r="I14" s="6">
        <f>IFERROR(VLOOKUP(D14,data!$B:$C,2,0),0)</f>
        <v>100</v>
      </c>
      <c r="J14" s="6">
        <f>IFERROR(VLOOKUP(E14,data!$B:$C,2,0),0)</f>
        <v>0</v>
      </c>
      <c r="K14" s="6">
        <f>IFERROR(VLOOKUP(F14,data!$B:$C,2,0),0)</f>
        <v>93</v>
      </c>
      <c r="L14" s="6">
        <f>IFERROR(VLOOKUP(G14,data!$B:$C,2,0),0)</f>
        <v>0</v>
      </c>
      <c r="M14" s="6">
        <f t="shared" si="0"/>
        <v>193</v>
      </c>
      <c r="N14" s="8">
        <f t="shared" si="1"/>
        <v>193</v>
      </c>
      <c r="O14" s="13" t="str">
        <f t="shared" si="2"/>
        <v>5. (193)</v>
      </c>
      <c r="P14" s="7"/>
      <c r="Q14" s="6" t="str">
        <f t="shared" si="3"/>
        <v/>
      </c>
      <c r="R14" s="15">
        <f t="shared" si="4"/>
        <v>2</v>
      </c>
      <c r="S14" s="6"/>
    </row>
    <row r="15" spans="2:19" ht="39.950000000000003" customHeight="1" x14ac:dyDescent="0.25">
      <c r="B15" s="6" t="s">
        <v>12</v>
      </c>
      <c r="C15" s="6"/>
      <c r="D15" s="6">
        <v>2</v>
      </c>
      <c r="E15" s="6"/>
      <c r="F15" s="6"/>
      <c r="G15" s="6"/>
      <c r="H15" s="7">
        <f>IFERROR(VLOOKUP(C15,data!$B:$C,2,0),0)</f>
        <v>0</v>
      </c>
      <c r="I15" s="6">
        <f>IFERROR(VLOOKUP(D15,data!$B:$C,2,0),0)</f>
        <v>93</v>
      </c>
      <c r="J15" s="6">
        <f>IFERROR(VLOOKUP(E15,data!$B:$C,2,0),0)</f>
        <v>0</v>
      </c>
      <c r="K15" s="6">
        <f>IFERROR(VLOOKUP(F15,data!$B:$C,2,0),0)</f>
        <v>0</v>
      </c>
      <c r="L15" s="6">
        <f>IFERROR(VLOOKUP(G15,data!$B:$C,2,0),0)</f>
        <v>0</v>
      </c>
      <c r="M15" s="6">
        <f t="shared" si="0"/>
        <v>93</v>
      </c>
      <c r="N15" s="8">
        <f t="shared" si="1"/>
        <v>93</v>
      </c>
      <c r="O15" s="13" t="str">
        <f t="shared" si="2"/>
        <v>13. (93)</v>
      </c>
      <c r="P15" s="7" t="s">
        <v>73</v>
      </c>
      <c r="Q15" s="6" t="str">
        <f t="shared" si="3"/>
        <v>2. Žák (93 bodů)</v>
      </c>
      <c r="R15" s="15">
        <f t="shared" si="4"/>
        <v>1</v>
      </c>
      <c r="S15" s="6"/>
    </row>
    <row r="16" spans="2:19" ht="39.950000000000003" customHeight="1" x14ac:dyDescent="0.25">
      <c r="B16" s="18" t="s">
        <v>56</v>
      </c>
      <c r="C16" s="6"/>
      <c r="D16" s="6">
        <v>4</v>
      </c>
      <c r="E16" s="6">
        <v>1</v>
      </c>
      <c r="F16" s="6"/>
      <c r="G16" s="6"/>
      <c r="H16" s="7">
        <f>IFERROR(VLOOKUP(C16,data!$B:$C,2,0),0)</f>
        <v>0</v>
      </c>
      <c r="I16" s="6">
        <f>IFERROR(VLOOKUP(D16,data!$B:$C,2,0),0)</f>
        <v>80</v>
      </c>
      <c r="J16" s="6">
        <f>IFERROR(VLOOKUP(E16,data!$B:$C,2,0),0)</f>
        <v>100</v>
      </c>
      <c r="K16" s="6">
        <f>IFERROR(VLOOKUP(F16,data!$B:$C,2,0),0)</f>
        <v>0</v>
      </c>
      <c r="L16" s="6">
        <f>IFERROR(VLOOKUP(G16,data!$B:$C,2,0),0)</f>
        <v>0</v>
      </c>
      <c r="M16" s="6">
        <f t="shared" si="0"/>
        <v>180</v>
      </c>
      <c r="N16" s="8">
        <f t="shared" si="1"/>
        <v>180</v>
      </c>
      <c r="O16" s="13" t="str">
        <f t="shared" si="2"/>
        <v>7. (180)</v>
      </c>
      <c r="P16" s="17"/>
      <c r="Q16" s="6" t="str">
        <f t="shared" si="3"/>
        <v/>
      </c>
      <c r="R16" s="15">
        <f t="shared" si="4"/>
        <v>2</v>
      </c>
      <c r="S16" s="6"/>
    </row>
    <row r="17" spans="2:19" ht="39.950000000000003" customHeight="1" x14ac:dyDescent="0.25">
      <c r="B17" s="6" t="s">
        <v>57</v>
      </c>
      <c r="C17" s="6"/>
      <c r="D17" s="6">
        <v>3</v>
      </c>
      <c r="E17" s="6"/>
      <c r="F17" s="6">
        <v>1</v>
      </c>
      <c r="G17" s="6"/>
      <c r="H17" s="7">
        <f>IFERROR(VLOOKUP(C17,data!$B:$C,2,0),0)</f>
        <v>0</v>
      </c>
      <c r="I17" s="6">
        <f>IFERROR(VLOOKUP(D17,data!$B:$C,2,0),0)</f>
        <v>86</v>
      </c>
      <c r="J17" s="6">
        <f>IFERROR(VLOOKUP(E17,data!$B:$C,2,0),0)</f>
        <v>0</v>
      </c>
      <c r="K17" s="6">
        <f>IFERROR(VLOOKUP(F17,data!$B:$C,2,0),0)</f>
        <v>100</v>
      </c>
      <c r="L17" s="6">
        <f>IFERROR(VLOOKUP(G17,data!$B:$C,2,0),0)</f>
        <v>0</v>
      </c>
      <c r="M17" s="6">
        <f t="shared" si="0"/>
        <v>186</v>
      </c>
      <c r="N17" s="8">
        <f t="shared" si="1"/>
        <v>186</v>
      </c>
      <c r="O17" s="13" t="str">
        <f t="shared" si="2"/>
        <v>6. (186)</v>
      </c>
      <c r="P17" s="7"/>
      <c r="Q17" s="6" t="str">
        <f t="shared" si="3"/>
        <v/>
      </c>
      <c r="R17" s="15">
        <f t="shared" si="4"/>
        <v>2</v>
      </c>
      <c r="S17" s="6"/>
    </row>
    <row r="18" spans="2:19" ht="39.950000000000003" customHeight="1" x14ac:dyDescent="0.25">
      <c r="B18" s="6"/>
      <c r="C18" s="6"/>
      <c r="D18" s="6"/>
      <c r="E18" s="6"/>
      <c r="F18" s="6"/>
      <c r="G18" s="6"/>
      <c r="H18" s="7">
        <f>IFERROR(VLOOKUP(C18,data!$B:$C,2,0),0)</f>
        <v>0</v>
      </c>
      <c r="I18" s="6">
        <f>IFERROR(VLOOKUP(D18,data!$B:$C,2,0),0)</f>
        <v>0</v>
      </c>
      <c r="J18" s="6">
        <f>IFERROR(VLOOKUP(E18,data!$B:$C,2,0),0)</f>
        <v>0</v>
      </c>
      <c r="K18" s="6">
        <f>IFERROR(VLOOKUP(F18,data!$B:$C,2,0),0)</f>
        <v>0</v>
      </c>
      <c r="L18" s="6">
        <f>IFERROR(VLOOKUP(G18,data!$B:$C,2,0),0)</f>
        <v>0</v>
      </c>
      <c r="M18" s="6">
        <f t="shared" si="0"/>
        <v>0</v>
      </c>
      <c r="N18" s="8">
        <f t="shared" si="1"/>
        <v>0</v>
      </c>
      <c r="O18" s="13" t="str">
        <f t="shared" si="2"/>
        <v/>
      </c>
      <c r="P18" s="7"/>
      <c r="Q18" s="6" t="str">
        <f t="shared" si="3"/>
        <v/>
      </c>
      <c r="R18" s="15">
        <f t="shared" si="4"/>
        <v>0</v>
      </c>
      <c r="S18" s="6"/>
    </row>
    <row r="19" spans="2:19" ht="39.950000000000003" customHeight="1" x14ac:dyDescent="0.25">
      <c r="B19" s="6"/>
      <c r="C19" s="6"/>
      <c r="D19" s="6"/>
      <c r="E19" s="6"/>
      <c r="F19" s="6"/>
      <c r="G19" s="6"/>
      <c r="H19" s="7">
        <f>IFERROR(VLOOKUP(C19,data!$B:$C,2,0),0)</f>
        <v>0</v>
      </c>
      <c r="I19" s="6">
        <f>IFERROR(VLOOKUP(D19,data!$B:$C,2,0),0)</f>
        <v>0</v>
      </c>
      <c r="J19" s="6">
        <f>IFERROR(VLOOKUP(E19,data!$B:$C,2,0),0)</f>
        <v>0</v>
      </c>
      <c r="K19" s="6">
        <f>IFERROR(VLOOKUP(F19,data!$B:$C,2,0),0)</f>
        <v>0</v>
      </c>
      <c r="L19" s="6">
        <f>IFERROR(VLOOKUP(G19,data!$B:$C,2,0),0)</f>
        <v>0</v>
      </c>
      <c r="M19" s="6">
        <f t="shared" si="0"/>
        <v>0</v>
      </c>
      <c r="N19" s="8">
        <f t="shared" si="1"/>
        <v>0</v>
      </c>
      <c r="O19" s="13" t="str">
        <f t="shared" si="2"/>
        <v/>
      </c>
      <c r="P19" s="7"/>
      <c r="Q19" s="6" t="str">
        <f t="shared" si="3"/>
        <v/>
      </c>
      <c r="R19" s="15">
        <f t="shared" si="4"/>
        <v>0</v>
      </c>
      <c r="S19" s="6"/>
    </row>
    <row r="20" spans="2:19" ht="39.950000000000003" customHeight="1" x14ac:dyDescent="0.25">
      <c r="B20" s="6"/>
      <c r="C20" s="6"/>
      <c r="D20" s="6"/>
      <c r="E20" s="6"/>
      <c r="F20" s="6"/>
      <c r="G20" s="6"/>
      <c r="H20" s="7">
        <f>IFERROR(VLOOKUP(C20,data!$B:$C,2,0),0)</f>
        <v>0</v>
      </c>
      <c r="I20" s="6">
        <f>IFERROR(VLOOKUP(D20,data!$B:$C,2,0),0)</f>
        <v>0</v>
      </c>
      <c r="J20" s="6">
        <f>IFERROR(VLOOKUP(E20,data!$B:$C,2,0),0)</f>
        <v>0</v>
      </c>
      <c r="K20" s="6">
        <f>IFERROR(VLOOKUP(F20,data!$B:$C,2,0),0)</f>
        <v>0</v>
      </c>
      <c r="L20" s="6">
        <f>IFERROR(VLOOKUP(G20,data!$B:$C,2,0),0)</f>
        <v>0</v>
      </c>
      <c r="M20" s="6">
        <f t="shared" si="0"/>
        <v>0</v>
      </c>
      <c r="N20" s="8">
        <f t="shared" si="1"/>
        <v>0</v>
      </c>
      <c r="O20" s="13" t="str">
        <f t="shared" si="2"/>
        <v/>
      </c>
      <c r="P20" s="7"/>
      <c r="Q20" s="6" t="str">
        <f t="shared" si="3"/>
        <v/>
      </c>
      <c r="R20" s="15">
        <f t="shared" si="4"/>
        <v>0</v>
      </c>
      <c r="S20" s="6"/>
    </row>
    <row r="21" spans="2:19" ht="39.950000000000003" customHeight="1" x14ac:dyDescent="0.25">
      <c r="B21" s="6"/>
      <c r="C21" s="6"/>
      <c r="D21" s="6"/>
      <c r="E21" s="6"/>
      <c r="F21" s="6"/>
      <c r="G21" s="6"/>
      <c r="H21" s="7">
        <f>IFERROR(VLOOKUP(C21,data!$B:$C,2,0),0)</f>
        <v>0</v>
      </c>
      <c r="I21" s="6">
        <f>IFERROR(VLOOKUP(D21,data!$B:$C,2,0),0)</f>
        <v>0</v>
      </c>
      <c r="J21" s="6">
        <f>IFERROR(VLOOKUP(E21,data!$B:$C,2,0),0)</f>
        <v>0</v>
      </c>
      <c r="K21" s="6">
        <f>IFERROR(VLOOKUP(F21,data!$B:$C,2,0),0)</f>
        <v>0</v>
      </c>
      <c r="L21" s="6">
        <f>IFERROR(VLOOKUP(G21,data!$B:$C,2,0),0)</f>
        <v>0</v>
      </c>
      <c r="M21" s="6">
        <f t="shared" si="0"/>
        <v>0</v>
      </c>
      <c r="N21" s="8">
        <f t="shared" si="1"/>
        <v>0</v>
      </c>
      <c r="O21" s="13" t="str">
        <f t="shared" si="2"/>
        <v/>
      </c>
      <c r="P21" s="7"/>
      <c r="Q21" s="6" t="str">
        <f t="shared" si="3"/>
        <v/>
      </c>
      <c r="R21" s="15">
        <f t="shared" si="4"/>
        <v>0</v>
      </c>
      <c r="S21" s="6"/>
    </row>
    <row r="22" spans="2:19" ht="39.950000000000003" customHeight="1" x14ac:dyDescent="0.25">
      <c r="B22" s="6"/>
      <c r="C22" s="6"/>
      <c r="D22" s="6"/>
      <c r="E22" s="6"/>
      <c r="F22" s="6"/>
      <c r="G22" s="6"/>
      <c r="H22" s="7">
        <f>IFERROR(VLOOKUP(C22,data!$B:$C,2,0),0)</f>
        <v>0</v>
      </c>
      <c r="I22" s="8">
        <f>IFERROR(VLOOKUP(D22,data!$B:$C,2,0),0)</f>
        <v>0</v>
      </c>
      <c r="J22" s="6">
        <f>IFERROR(VLOOKUP(E22,data!$B:$C,2,0),0)</f>
        <v>0</v>
      </c>
      <c r="K22" s="6">
        <f>IFERROR(VLOOKUP(F22,data!$B:$C,2,0),0)</f>
        <v>0</v>
      </c>
      <c r="L22" s="6">
        <f>IFERROR(VLOOKUP(G22,data!$B:$C,2,0),0)</f>
        <v>0</v>
      </c>
      <c r="M22" s="6">
        <f t="shared" si="0"/>
        <v>0</v>
      </c>
      <c r="N22" s="8">
        <f t="shared" si="1"/>
        <v>0</v>
      </c>
      <c r="O22" s="13" t="str">
        <f t="shared" si="2"/>
        <v/>
      </c>
      <c r="P22" s="7"/>
      <c r="Q22" s="6" t="str">
        <f t="shared" si="3"/>
        <v/>
      </c>
      <c r="R22" s="15">
        <f t="shared" si="4"/>
        <v>0</v>
      </c>
      <c r="S22" s="6"/>
    </row>
    <row r="23" spans="2:19" ht="39.950000000000003" customHeight="1" x14ac:dyDescent="0.25">
      <c r="B23" s="6"/>
      <c r="C23" s="6"/>
      <c r="D23" s="6"/>
      <c r="E23" s="6"/>
      <c r="F23" s="6"/>
      <c r="G23" s="6"/>
      <c r="H23" s="7">
        <f>IFERROR(VLOOKUP(C23,data!$B:$C,2,0),0)</f>
        <v>0</v>
      </c>
      <c r="I23" s="8">
        <f>IFERROR(VLOOKUP(D23,data!$B:$C,2,0),0)</f>
        <v>0</v>
      </c>
      <c r="J23" s="6">
        <f>IFERROR(VLOOKUP(E23,data!$B:$C,2,0),0)</f>
        <v>0</v>
      </c>
      <c r="K23" s="6">
        <f>IFERROR(VLOOKUP(F23,data!$B:$C,2,0),0)</f>
        <v>0</v>
      </c>
      <c r="L23" s="6">
        <f>IFERROR(VLOOKUP(G23,data!$B:$C,2,0),0)</f>
        <v>0</v>
      </c>
      <c r="M23" s="6">
        <f t="shared" si="0"/>
        <v>0</v>
      </c>
      <c r="N23" s="8">
        <f t="shared" si="1"/>
        <v>0</v>
      </c>
      <c r="O23" s="13" t="str">
        <f t="shared" si="2"/>
        <v/>
      </c>
      <c r="P23" s="7"/>
      <c r="Q23" s="6" t="str">
        <f t="shared" si="3"/>
        <v/>
      </c>
      <c r="R23" s="15">
        <f t="shared" si="4"/>
        <v>0</v>
      </c>
      <c r="S23" s="6"/>
    </row>
    <row r="24" spans="2:19" ht="39.950000000000003" customHeight="1" x14ac:dyDescent="0.25">
      <c r="B24" s="6"/>
      <c r="C24" s="6"/>
      <c r="D24" s="6"/>
      <c r="E24" s="6"/>
      <c r="F24" s="6"/>
      <c r="G24" s="6"/>
      <c r="H24" s="7">
        <f>IFERROR(VLOOKUP(C24,data!$B:$C,2,0),0)</f>
        <v>0</v>
      </c>
      <c r="I24" s="8">
        <f>IFERROR(VLOOKUP(D24,data!$B:$C,2,0),0)</f>
        <v>0</v>
      </c>
      <c r="J24" s="6">
        <f>IFERROR(VLOOKUP(E24,data!$B:$C,2,0),0)</f>
        <v>0</v>
      </c>
      <c r="K24" s="6">
        <f>IFERROR(VLOOKUP(F24,data!$B:$C,2,0),0)</f>
        <v>0</v>
      </c>
      <c r="L24" s="6">
        <f>IFERROR(VLOOKUP(G24,data!$B:$C,2,0),0)</f>
        <v>0</v>
      </c>
      <c r="M24" s="6">
        <f t="shared" si="0"/>
        <v>0</v>
      </c>
      <c r="N24" s="8">
        <f t="shared" si="1"/>
        <v>0</v>
      </c>
      <c r="O24" s="13" t="str">
        <f t="shared" si="2"/>
        <v/>
      </c>
      <c r="P24" s="7"/>
      <c r="Q24" s="6" t="str">
        <f t="shared" si="3"/>
        <v/>
      </c>
      <c r="R24" s="15">
        <f t="shared" si="4"/>
        <v>0</v>
      </c>
      <c r="S24" s="6"/>
    </row>
    <row r="25" spans="2:19" ht="39.950000000000003" customHeight="1" x14ac:dyDescent="0.25">
      <c r="B25" s="6"/>
      <c r="C25" s="6"/>
      <c r="D25" s="6"/>
      <c r="E25" s="6"/>
      <c r="F25" s="6"/>
      <c r="G25" s="6"/>
      <c r="H25" s="7">
        <f>IFERROR(VLOOKUP(C25,data!$B:$C,2,0),0)</f>
        <v>0</v>
      </c>
      <c r="I25" s="8">
        <f>IFERROR(VLOOKUP(D25,data!$B:$C,2,0),0)</f>
        <v>0</v>
      </c>
      <c r="J25" s="6">
        <f>IFERROR(VLOOKUP(E25,data!$B:$C,2,0),0)</f>
        <v>0</v>
      </c>
      <c r="K25" s="6">
        <f>IFERROR(VLOOKUP(F25,data!$B:$C,2,0),0)</f>
        <v>0</v>
      </c>
      <c r="L25" s="6">
        <f>IFERROR(VLOOKUP(G25,data!$B:$C,2,0),0)</f>
        <v>0</v>
      </c>
      <c r="M25" s="6">
        <f t="shared" si="0"/>
        <v>0</v>
      </c>
      <c r="N25" s="8">
        <f t="shared" si="1"/>
        <v>0</v>
      </c>
      <c r="O25" s="13" t="str">
        <f t="shared" si="2"/>
        <v/>
      </c>
      <c r="P25" s="7"/>
      <c r="Q25" s="6" t="str">
        <f t="shared" si="3"/>
        <v/>
      </c>
      <c r="R25" s="15">
        <f t="shared" si="4"/>
        <v>0</v>
      </c>
      <c r="S25" s="6"/>
    </row>
    <row r="26" spans="2:19" ht="39.950000000000003" customHeight="1" x14ac:dyDescent="0.25">
      <c r="B26" s="6"/>
      <c r="C26" s="6"/>
      <c r="D26" s="6"/>
      <c r="E26" s="6"/>
      <c r="F26" s="6"/>
      <c r="G26" s="6"/>
      <c r="H26" s="7">
        <f>IFERROR(VLOOKUP(C26,data!$B:$C,2,0),0)</f>
        <v>0</v>
      </c>
      <c r="I26" s="8">
        <f>IFERROR(VLOOKUP(D26,data!$B:$C,2,0),0)</f>
        <v>0</v>
      </c>
      <c r="J26" s="6">
        <f>IFERROR(VLOOKUP(E26,data!$B:$C,2,0),0)</f>
        <v>0</v>
      </c>
      <c r="K26" s="6">
        <f>IFERROR(VLOOKUP(F26,data!$B:$C,2,0),0)</f>
        <v>0</v>
      </c>
      <c r="L26" s="6">
        <f>IFERROR(VLOOKUP(G26,data!$B:$C,2,0),0)</f>
        <v>0</v>
      </c>
      <c r="M26" s="6">
        <f t="shared" si="0"/>
        <v>0</v>
      </c>
      <c r="N26" s="8">
        <f t="shared" si="1"/>
        <v>0</v>
      </c>
      <c r="O26" s="13" t="str">
        <f t="shared" si="2"/>
        <v/>
      </c>
      <c r="P26" s="7"/>
      <c r="Q26" s="6" t="str">
        <f t="shared" si="3"/>
        <v/>
      </c>
      <c r="R26" s="15">
        <f t="shared" si="4"/>
        <v>0</v>
      </c>
      <c r="S26" s="6"/>
    </row>
    <row r="27" spans="2:19" ht="39.950000000000003" customHeight="1" x14ac:dyDescent="0.25">
      <c r="B27" s="6"/>
      <c r="C27" s="6"/>
      <c r="D27" s="6"/>
      <c r="E27" s="6"/>
      <c r="F27" s="6"/>
      <c r="G27" s="6"/>
      <c r="H27" s="7">
        <f>IFERROR(VLOOKUP(C27,data!$B:$C,2,0),0)</f>
        <v>0</v>
      </c>
      <c r="I27" s="8">
        <f>IFERROR(VLOOKUP(D27,data!$B:$C,2,0),0)</f>
        <v>0</v>
      </c>
      <c r="J27" s="6">
        <f>IFERROR(VLOOKUP(E27,data!$B:$C,2,0),0)</f>
        <v>0</v>
      </c>
      <c r="K27" s="6">
        <f>IFERROR(VLOOKUP(F27,data!$B:$C,2,0),0)</f>
        <v>0</v>
      </c>
      <c r="L27" s="6">
        <f>IFERROR(VLOOKUP(G27,data!$B:$C,2,0),0)</f>
        <v>0</v>
      </c>
      <c r="M27" s="6">
        <f t="shared" si="0"/>
        <v>0</v>
      </c>
      <c r="N27" s="8">
        <f t="shared" si="1"/>
        <v>0</v>
      </c>
      <c r="O27" s="13" t="str">
        <f t="shared" si="2"/>
        <v/>
      </c>
      <c r="P27" s="7"/>
      <c r="Q27" s="6" t="str">
        <f t="shared" si="3"/>
        <v/>
      </c>
      <c r="R27" s="15">
        <f t="shared" si="4"/>
        <v>0</v>
      </c>
      <c r="S27" s="6"/>
    </row>
    <row r="28" spans="2:19" ht="39.950000000000003" customHeight="1" x14ac:dyDescent="0.25">
      <c r="B28" s="6"/>
      <c r="C28" s="6"/>
      <c r="D28" s="6"/>
      <c r="E28" s="6"/>
      <c r="F28" s="6"/>
      <c r="G28" s="6"/>
      <c r="H28" s="7">
        <f>IFERROR(VLOOKUP(C28,data!$B:$C,2,0),0)</f>
        <v>0</v>
      </c>
      <c r="I28" s="8">
        <f>IFERROR(VLOOKUP(D28,data!$B:$C,2,0),0)</f>
        <v>0</v>
      </c>
      <c r="J28" s="6">
        <f>IFERROR(VLOOKUP(E28,data!$B:$C,2,0),0)</f>
        <v>0</v>
      </c>
      <c r="K28" s="6">
        <f>IFERROR(VLOOKUP(F28,data!$B:$C,2,0),0)</f>
        <v>0</v>
      </c>
      <c r="L28" s="6">
        <f>IFERROR(VLOOKUP(G28,data!$B:$C,2,0),0)</f>
        <v>0</v>
      </c>
      <c r="M28" s="6">
        <f t="shared" si="0"/>
        <v>0</v>
      </c>
      <c r="N28" s="8">
        <f t="shared" si="1"/>
        <v>0</v>
      </c>
      <c r="O28" s="13" t="str">
        <f t="shared" si="2"/>
        <v/>
      </c>
      <c r="P28" s="7"/>
      <c r="Q28" s="6" t="str">
        <f t="shared" si="3"/>
        <v/>
      </c>
      <c r="R28" s="15">
        <f t="shared" si="4"/>
        <v>0</v>
      </c>
      <c r="S28" s="6"/>
    </row>
    <row r="29" spans="2:19" ht="39.950000000000003" customHeight="1" x14ac:dyDescent="0.25">
      <c r="B29" s="6"/>
      <c r="C29" s="6"/>
      <c r="D29" s="6"/>
      <c r="E29" s="6"/>
      <c r="F29" s="6"/>
      <c r="G29" s="6"/>
      <c r="H29" s="7">
        <f>IFERROR(VLOOKUP(C29,data!$B:$C,2,0),0)</f>
        <v>0</v>
      </c>
      <c r="I29" s="8">
        <f>IFERROR(VLOOKUP(D29,data!$B:$C,2,0),0)</f>
        <v>0</v>
      </c>
      <c r="J29" s="6">
        <f>IFERROR(VLOOKUP(E29,data!$B:$C,2,0),0)</f>
        <v>0</v>
      </c>
      <c r="K29" s="6">
        <f>IFERROR(VLOOKUP(F29,data!$B:$C,2,0),0)</f>
        <v>0</v>
      </c>
      <c r="L29" s="6">
        <f>IFERROR(VLOOKUP(G29,data!$B:$C,2,0),0)</f>
        <v>0</v>
      </c>
      <c r="M29" s="6">
        <f t="shared" si="0"/>
        <v>0</v>
      </c>
      <c r="N29" s="8">
        <f t="shared" si="1"/>
        <v>0</v>
      </c>
      <c r="O29" s="13" t="str">
        <f t="shared" si="2"/>
        <v/>
      </c>
      <c r="P29" s="7"/>
      <c r="Q29" s="6" t="str">
        <f t="shared" si="3"/>
        <v/>
      </c>
      <c r="R29" s="15">
        <f t="shared" si="4"/>
        <v>0</v>
      </c>
      <c r="S29" s="6"/>
    </row>
    <row r="30" spans="2:19" ht="39.950000000000003" customHeight="1" x14ac:dyDescent="0.25">
      <c r="B30" s="6"/>
      <c r="C30" s="6"/>
      <c r="D30" s="6"/>
      <c r="E30" s="6"/>
      <c r="F30" s="6"/>
      <c r="G30" s="6"/>
      <c r="H30" s="7">
        <f>IFERROR(VLOOKUP(C30,data!$B:$C,2,0),0)</f>
        <v>0</v>
      </c>
      <c r="I30" s="8">
        <f>IFERROR(VLOOKUP(D30,data!$B:$C,2,0),0)</f>
        <v>0</v>
      </c>
      <c r="J30" s="6">
        <f>IFERROR(VLOOKUP(E30,data!$B:$C,2,0),0)</f>
        <v>0</v>
      </c>
      <c r="K30" s="6">
        <f>IFERROR(VLOOKUP(F30,data!$B:$C,2,0),0)</f>
        <v>0</v>
      </c>
      <c r="L30" s="6">
        <f>IFERROR(VLOOKUP(G30,data!$B:$C,2,0),0)</f>
        <v>0</v>
      </c>
      <c r="M30" s="6">
        <f t="shared" si="0"/>
        <v>0</v>
      </c>
      <c r="N30" s="8">
        <f t="shared" si="1"/>
        <v>0</v>
      </c>
      <c r="O30" s="13" t="str">
        <f t="shared" si="2"/>
        <v/>
      </c>
      <c r="P30" s="7"/>
      <c r="Q30" s="6" t="str">
        <f t="shared" si="3"/>
        <v/>
      </c>
      <c r="R30" s="15">
        <f t="shared" si="4"/>
        <v>0</v>
      </c>
      <c r="S30" s="6"/>
    </row>
  </sheetData>
  <conditionalFormatting sqref="O3:O30">
    <cfRule type="expression" dxfId="62" priority="1" stopIfTrue="1">
      <formula>($N3&gt;0)*(COUNTIF($N$3:$N$30, $N3)&gt;1)</formula>
    </cfRule>
    <cfRule type="expression" dxfId="61" priority="2">
      <formula>($N3&gt;0)*(RANK($N3, $N$3:$N$30)=3)</formula>
    </cfRule>
    <cfRule type="expression" dxfId="60" priority="3">
      <formula>($N3&gt;0)*(RANK($N3, $N$3:$N$30)=2)</formula>
    </cfRule>
    <cfRule type="expression" dxfId="59" priority="4">
      <formula>($N3&gt;0)*(RANK($N3, $N$3:$N$30)=1)</formula>
    </cfRule>
  </conditionalFormatting>
  <conditionalFormatting sqref="Q2">
    <cfRule type="expression" dxfId="58" priority="5" stopIfTrue="1">
      <formula>AND($P3&lt;&gt;"", $N3&gt;0, COUNTIFS($P$3:$P$30, $P3, $N$3:$N$30, $N3)&gt;1)</formula>
    </cfRule>
  </conditionalFormatting>
  <conditionalFormatting sqref="Q3:Q30">
    <cfRule type="expression" dxfId="57" priority="6" stopIfTrue="1">
      <formula>AND($P3&lt;&gt;"", $N3&gt;0, COUNTIFS($P$3:$P$30, $P3, $N$3:$N$30, $N3)&gt;1)</formula>
    </cfRule>
    <cfRule type="expression" dxfId="56" priority="7">
      <formula>AND($P3&lt;&gt;"", $N3&gt;0, COUNTIFS($P$3:$P$30, $P3, $N$3:$N$30, "&gt;"&amp;$N3)+1=3)</formula>
    </cfRule>
    <cfRule type="expression" dxfId="55" priority="8">
      <formula>AND($P3&lt;&gt;"", $N3&gt;0, COUNTIFS($P$3:$P$30, $P3, $N$3:$N$30, "&gt;"&amp;$N3)+1=2)</formula>
    </cfRule>
    <cfRule type="expression" dxfId="54" priority="9">
      <formula>AND($P3&lt;&gt;"", $N3&gt;0, COUNTIFS($P$3:$P$30, $P3, $N$3:$N$30, "&gt;"&amp;$N3)+1=1)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E089E-2AEA-42D0-83AA-A1251D455003}">
  <dimension ref="B1:S30"/>
  <sheetViews>
    <sheetView zoomScale="70" zoomScaleNormal="70" workbookViewId="0">
      <selection activeCell="P7" sqref="P7"/>
    </sheetView>
  </sheetViews>
  <sheetFormatPr defaultRowHeight="39.950000000000003" customHeight="1" x14ac:dyDescent="0.25"/>
  <cols>
    <col min="2" max="2" width="28.140625" customWidth="1"/>
    <col min="3" max="3" width="14.7109375" customWidth="1"/>
    <col min="4" max="4" width="15" customWidth="1"/>
    <col min="5" max="5" width="13.85546875" customWidth="1"/>
    <col min="6" max="6" width="14" customWidth="1"/>
    <col min="7" max="7" width="15.85546875" customWidth="1"/>
    <col min="8" max="8" width="21.85546875" customWidth="1"/>
    <col min="9" max="9" width="24" customWidth="1"/>
    <col min="10" max="10" width="22.28515625" customWidth="1"/>
    <col min="11" max="11" width="22.42578125" customWidth="1"/>
    <col min="12" max="12" width="22.5703125" customWidth="1"/>
    <col min="13" max="13" width="27.140625" customWidth="1"/>
    <col min="14" max="14" width="27" customWidth="1"/>
    <col min="15" max="15" width="38.5703125" customWidth="1"/>
    <col min="16" max="16" width="17.140625" customWidth="1"/>
    <col min="17" max="17" width="25.42578125" customWidth="1"/>
    <col min="18" max="18" width="15.5703125" customWidth="1"/>
    <col min="19" max="19" width="15.85546875" customWidth="1"/>
  </cols>
  <sheetData>
    <row r="1" spans="2:19" ht="39.950000000000003" customHeight="1" thickBot="1" x14ac:dyDescent="0.3"/>
    <row r="2" spans="2:19" ht="57.75" customHeight="1" x14ac:dyDescent="0.25">
      <c r="B2" s="9" t="s">
        <v>6</v>
      </c>
      <c r="C2" s="9" t="s">
        <v>15</v>
      </c>
      <c r="D2" s="9" t="s">
        <v>16</v>
      </c>
      <c r="E2" s="9" t="s">
        <v>17</v>
      </c>
      <c r="F2" s="9" t="s">
        <v>22</v>
      </c>
      <c r="G2" s="9" t="s">
        <v>23</v>
      </c>
      <c r="H2" s="9" t="s">
        <v>18</v>
      </c>
      <c r="I2" s="9" t="s">
        <v>19</v>
      </c>
      <c r="J2" s="9" t="s">
        <v>20</v>
      </c>
      <c r="K2" s="9" t="s">
        <v>21</v>
      </c>
      <c r="L2" s="9" t="s">
        <v>24</v>
      </c>
      <c r="M2" s="9" t="s">
        <v>7</v>
      </c>
      <c r="N2" s="5" t="s">
        <v>13</v>
      </c>
      <c r="O2" s="10" t="s">
        <v>8</v>
      </c>
      <c r="P2" s="11" t="s">
        <v>9</v>
      </c>
      <c r="Q2" s="9" t="s">
        <v>10</v>
      </c>
      <c r="R2" s="14" t="s">
        <v>25</v>
      </c>
      <c r="S2" s="12" t="s">
        <v>14</v>
      </c>
    </row>
    <row r="3" spans="2:19" ht="39.950000000000003" customHeight="1" x14ac:dyDescent="0.25">
      <c r="B3" s="6" t="s">
        <v>39</v>
      </c>
      <c r="C3" s="6">
        <v>1</v>
      </c>
      <c r="D3" s="6"/>
      <c r="E3" s="6"/>
      <c r="F3" s="6"/>
      <c r="G3" s="6"/>
      <c r="H3" s="7">
        <f>IFERROR(VLOOKUP(C3,data!$B:$C,2,0),0)</f>
        <v>100</v>
      </c>
      <c r="I3" s="6">
        <f>IFERROR(VLOOKUP(D3,data!$B:$C,2,0),0)</f>
        <v>0</v>
      </c>
      <c r="J3" s="6">
        <f>IFERROR(VLOOKUP(E3,data!$B:$C,2,0),0)</f>
        <v>0</v>
      </c>
      <c r="K3" s="6">
        <f>IFERROR(VLOOKUP(F3,data!$B:$C,2,0),0)</f>
        <v>0</v>
      </c>
      <c r="L3" s="6">
        <f>IFERROR(VLOOKUP(G3,data!$B:$C,2,0),0)</f>
        <v>0</v>
      </c>
      <c r="M3" s="6">
        <f>SUM(H3:L3)</f>
        <v>100</v>
      </c>
      <c r="N3" s="8">
        <f>M3-MIN(H3:L3)+(S3/1000)</f>
        <v>100</v>
      </c>
      <c r="O3" s="13" t="str">
        <f>IF(N3=0, "", IF(COUNTIF(N$3:N$30, N3)=1, RANK(N3, N$3:N$30) &amp; ". (" &amp; ROUND(N3, 0) &amp; ")", RANK(N3, N$3:N$30) &amp; "./" &amp; (RANK(N3, N$3:N$30)+COUNTIF(N$3:N$30, N3)-1) &amp; ". (" &amp; ROUND(N3, 0) &amp; ")"))</f>
        <v>2. (100)</v>
      </c>
      <c r="P3" s="7"/>
      <c r="Q3" s="6" t="str">
        <f>IF(N3=0, "", IF(OR(P3="J", P3="Ž", P3="S"), IF(COUNTIFS(P$3:P$30, P3, N$3:N$30, N3)=1, COUNTIFS(P$3:P$30, P3, N$3:N$30, "&gt;"&amp;N3)+1 &amp; ". ", COUNTIFS(P$3:P$30, P3, N$3:N$30, "&gt;"&amp;N3)+1 &amp; "./" &amp; COUNTIFS(P$3:P$30, P3, N$3:N$30, "&gt;="&amp;N3) &amp; ". ") &amp; IF(P3="J", "Junior", IF(P3="Ž", "Žák", "Senior")) &amp; " (" &amp; ROUND(N3, 0) &amp; " bodů)", ""))</f>
        <v/>
      </c>
      <c r="R3" s="15">
        <f>COUNTIF(C3:G3, "&gt;0")</f>
        <v>1</v>
      </c>
      <c r="S3" s="6"/>
    </row>
    <row r="4" spans="2:19" ht="39.950000000000003" customHeight="1" x14ac:dyDescent="0.25">
      <c r="B4" s="6" t="s">
        <v>40</v>
      </c>
      <c r="C4" s="6">
        <v>2</v>
      </c>
      <c r="D4" s="6">
        <v>1</v>
      </c>
      <c r="E4" s="6"/>
      <c r="F4" s="6">
        <v>1</v>
      </c>
      <c r="G4" s="6"/>
      <c r="H4" s="7">
        <f>IFERROR(VLOOKUP(C4,data!$B:$C,2,0),0)</f>
        <v>93</v>
      </c>
      <c r="I4" s="6">
        <f>IFERROR(VLOOKUP(D4,data!$B:$C,2,0),0)</f>
        <v>100</v>
      </c>
      <c r="J4" s="6">
        <f>IFERROR(VLOOKUP(E4,data!$B:$C,2,0),0)</f>
        <v>0</v>
      </c>
      <c r="K4" s="6">
        <f>IFERROR(VLOOKUP(F4,data!$B:$C,2,0),0)</f>
        <v>100</v>
      </c>
      <c r="L4" s="6">
        <f>IFERROR(VLOOKUP(G4,data!$B:$C,2,0),0)</f>
        <v>0</v>
      </c>
      <c r="M4" s="6">
        <f t="shared" ref="M4:M30" si="0">SUM(H4:L4)</f>
        <v>293</v>
      </c>
      <c r="N4" s="8">
        <f t="shared" ref="N4:N30" si="1">M4-MIN(H4:L4)+(S4/1000)</f>
        <v>293</v>
      </c>
      <c r="O4" s="13" t="str">
        <f t="shared" ref="O4:O30" si="2">IF(N4=0, "", IF(COUNTIF(N$3:N$30, N4)=1, RANK(N4, N$3:N$30) &amp; ". (" &amp; ROUND(N4, 0) &amp; ")", RANK(N4, N$3:N$30) &amp; "./" &amp; (RANK(N4, N$3:N$30)+COUNTIF(N$3:N$30, N4)-1) &amp; ". (" &amp; ROUND(N4, 0) &amp; ")"))</f>
        <v>1. (293)</v>
      </c>
      <c r="P4" s="7"/>
      <c r="Q4" s="6" t="str">
        <f t="shared" ref="Q4:Q30" si="3">IF(N4=0, "", IF(OR(P4="J", P4="Ž", P4="S"), IF(COUNTIFS(P$3:P$30, P4, N$3:N$30, N4)=1, COUNTIFS(P$3:P$30, P4, N$3:N$30, "&gt;"&amp;N4)+1 &amp; ". ", COUNTIFS(P$3:P$30, P4, N$3:N$30, "&gt;"&amp;N4)+1 &amp; "./" &amp; COUNTIFS(P$3:P$30, P4, N$3:N$30, "&gt;="&amp;N4) &amp; ". ") &amp; IF(P4="J", "Junior", IF(P4="Ž", "Žák", "Senior")) &amp; " (" &amp; ROUND(N4, 0) &amp; " bodů)", ""))</f>
        <v/>
      </c>
      <c r="R4" s="15">
        <f t="shared" ref="R4:R30" si="4">COUNTIF(C4:G4, "&gt;0")</f>
        <v>3</v>
      </c>
      <c r="S4" s="6"/>
    </row>
    <row r="5" spans="2:19" ht="39.950000000000003" customHeight="1" x14ac:dyDescent="0.25">
      <c r="B5" s="6" t="s">
        <v>41</v>
      </c>
      <c r="C5" s="6">
        <v>3</v>
      </c>
      <c r="D5" s="6"/>
      <c r="E5" s="6"/>
      <c r="F5" s="6"/>
      <c r="G5" s="6"/>
      <c r="H5" s="7">
        <f>IFERROR(VLOOKUP(C5,data!$B:$C,2,0),0)</f>
        <v>86</v>
      </c>
      <c r="I5" s="6">
        <f>IFERROR(VLOOKUP(D5,data!$B:$C,2,0),0)</f>
        <v>0</v>
      </c>
      <c r="J5" s="6">
        <f>IFERROR(VLOOKUP(E5,data!$B:$C,2,0),0)</f>
        <v>0</v>
      </c>
      <c r="K5" s="6">
        <f>IFERROR(VLOOKUP(F5,data!$B:$C,2,0),0)</f>
        <v>0</v>
      </c>
      <c r="L5" s="6">
        <f>IFERROR(VLOOKUP(G5,data!$B:$C,2,0),0)</f>
        <v>0</v>
      </c>
      <c r="M5" s="6">
        <f t="shared" si="0"/>
        <v>86</v>
      </c>
      <c r="N5" s="8">
        <f t="shared" si="1"/>
        <v>86</v>
      </c>
      <c r="O5" s="13" t="str">
        <f t="shared" si="2"/>
        <v>4./5. (86)</v>
      </c>
      <c r="P5" s="7"/>
      <c r="Q5" s="6" t="str">
        <f t="shared" si="3"/>
        <v/>
      </c>
      <c r="R5" s="15">
        <f t="shared" si="4"/>
        <v>1</v>
      </c>
      <c r="S5" s="6"/>
    </row>
    <row r="6" spans="2:19" ht="39.950000000000003" customHeight="1" x14ac:dyDescent="0.25">
      <c r="B6" s="6" t="s">
        <v>11</v>
      </c>
      <c r="C6" s="6"/>
      <c r="D6" s="6">
        <v>2</v>
      </c>
      <c r="E6" s="6"/>
      <c r="F6" s="6"/>
      <c r="G6" s="6"/>
      <c r="H6" s="7">
        <f>IFERROR(VLOOKUP(C6,data!$B:$C,2,0),0)</f>
        <v>0</v>
      </c>
      <c r="I6" s="6">
        <f>IFERROR(VLOOKUP(D6,data!$B:$C,2,0),0)</f>
        <v>93</v>
      </c>
      <c r="J6" s="6">
        <f>IFERROR(VLOOKUP(E6,data!$B:$C,2,0),0)</f>
        <v>0</v>
      </c>
      <c r="K6" s="6">
        <f>IFERROR(VLOOKUP(F6,data!$B:$C,2,0),0)</f>
        <v>0</v>
      </c>
      <c r="L6" s="6">
        <f>IFERROR(VLOOKUP(G6,data!$B:$C,2,0),0)</f>
        <v>0</v>
      </c>
      <c r="M6" s="6">
        <f t="shared" si="0"/>
        <v>93</v>
      </c>
      <c r="N6" s="8">
        <f t="shared" si="1"/>
        <v>93</v>
      </c>
      <c r="O6" s="13" t="str">
        <f t="shared" si="2"/>
        <v>3. (93)</v>
      </c>
      <c r="P6" s="7" t="s">
        <v>72</v>
      </c>
      <c r="Q6" s="6" t="str">
        <f t="shared" si="3"/>
        <v>1. Junior (93 bodů)</v>
      </c>
      <c r="R6" s="15">
        <f t="shared" si="4"/>
        <v>1</v>
      </c>
      <c r="S6" s="6"/>
    </row>
    <row r="7" spans="2:19" ht="39.950000000000003" customHeight="1" x14ac:dyDescent="0.25">
      <c r="B7" s="6" t="s">
        <v>58</v>
      </c>
      <c r="C7" s="6"/>
      <c r="D7" s="6">
        <v>3</v>
      </c>
      <c r="E7" s="6"/>
      <c r="F7" s="6"/>
      <c r="G7" s="6"/>
      <c r="H7" s="7">
        <f>IFERROR(VLOOKUP(C7,data!$B:$C,2,0),0)</f>
        <v>0</v>
      </c>
      <c r="I7" s="6">
        <f>IFERROR(VLOOKUP(D7,data!$B:$C,2,0),0)</f>
        <v>86</v>
      </c>
      <c r="J7" s="6">
        <f>IFERROR(VLOOKUP(E7,data!$B:$C,2,0),0)</f>
        <v>0</v>
      </c>
      <c r="K7" s="6">
        <f>IFERROR(VLOOKUP(F7,data!$B:$C,2,0),0)</f>
        <v>0</v>
      </c>
      <c r="L7" s="6">
        <f>IFERROR(VLOOKUP(G7,data!$B:$C,2,0),0)</f>
        <v>0</v>
      </c>
      <c r="M7" s="6">
        <f t="shared" si="0"/>
        <v>86</v>
      </c>
      <c r="N7" s="8">
        <f t="shared" si="1"/>
        <v>86</v>
      </c>
      <c r="O7" s="13" t="str">
        <f t="shared" si="2"/>
        <v>4./5. (86)</v>
      </c>
      <c r="P7" s="17"/>
      <c r="Q7" s="6" t="str">
        <f t="shared" si="3"/>
        <v/>
      </c>
      <c r="R7" s="15">
        <f t="shared" si="4"/>
        <v>1</v>
      </c>
      <c r="S7" s="6"/>
    </row>
    <row r="8" spans="2:19" ht="39.950000000000003" customHeight="1" x14ac:dyDescent="0.25">
      <c r="B8" s="6"/>
      <c r="C8" s="6"/>
      <c r="D8" s="6"/>
      <c r="E8" s="6"/>
      <c r="F8" s="6"/>
      <c r="G8" s="6"/>
      <c r="H8" s="7">
        <f>IFERROR(VLOOKUP(C8,data!$B:$C,2,0),0)</f>
        <v>0</v>
      </c>
      <c r="I8" s="6">
        <f>IFERROR(VLOOKUP(D8,data!$B:$C,2,0),0)</f>
        <v>0</v>
      </c>
      <c r="J8" s="6">
        <f>IFERROR(VLOOKUP(E8,data!$B:$C,2,0),0)</f>
        <v>0</v>
      </c>
      <c r="K8" s="6">
        <f>IFERROR(VLOOKUP(F8,data!$B:$C,2,0),0)</f>
        <v>0</v>
      </c>
      <c r="L8" s="6">
        <f>IFERROR(VLOOKUP(G8,data!$B:$C,2,0),0)</f>
        <v>0</v>
      </c>
      <c r="M8" s="6">
        <f t="shared" si="0"/>
        <v>0</v>
      </c>
      <c r="N8" s="8">
        <f t="shared" si="1"/>
        <v>0</v>
      </c>
      <c r="O8" s="13" t="str">
        <f t="shared" si="2"/>
        <v/>
      </c>
      <c r="P8" s="16"/>
      <c r="Q8" s="6" t="str">
        <f t="shared" si="3"/>
        <v/>
      </c>
      <c r="R8" s="15">
        <f t="shared" si="4"/>
        <v>0</v>
      </c>
      <c r="S8" s="6"/>
    </row>
    <row r="9" spans="2:19" ht="39.950000000000003" customHeight="1" x14ac:dyDescent="0.25">
      <c r="B9" s="6"/>
      <c r="C9" s="6"/>
      <c r="D9" s="6"/>
      <c r="E9" s="6"/>
      <c r="F9" s="6"/>
      <c r="G9" s="6"/>
      <c r="H9" s="7">
        <f>IFERROR(VLOOKUP(C9,data!$B:$C,2,0),0)</f>
        <v>0</v>
      </c>
      <c r="I9" s="6">
        <f>IFERROR(VLOOKUP(D9,data!$B:$C,2,0),0)</f>
        <v>0</v>
      </c>
      <c r="J9" s="6">
        <f>IFERROR(VLOOKUP(E9,data!$B:$C,2,0),0)</f>
        <v>0</v>
      </c>
      <c r="K9" s="6">
        <f>IFERROR(VLOOKUP(F9,data!$B:$C,2,0),0)</f>
        <v>0</v>
      </c>
      <c r="L9" s="6">
        <f>IFERROR(VLOOKUP(G9,data!$B:$C,2,0),0)</f>
        <v>0</v>
      </c>
      <c r="M9" s="6">
        <f t="shared" si="0"/>
        <v>0</v>
      </c>
      <c r="N9" s="8">
        <f t="shared" si="1"/>
        <v>0</v>
      </c>
      <c r="O9" s="13" t="str">
        <f t="shared" si="2"/>
        <v/>
      </c>
      <c r="P9" s="7"/>
      <c r="Q9" s="6" t="str">
        <f t="shared" si="3"/>
        <v/>
      </c>
      <c r="R9" s="15">
        <f t="shared" si="4"/>
        <v>0</v>
      </c>
      <c r="S9" s="6"/>
    </row>
    <row r="10" spans="2:19" ht="39.950000000000003" customHeight="1" x14ac:dyDescent="0.25">
      <c r="B10" s="6"/>
      <c r="C10" s="6"/>
      <c r="D10" s="6"/>
      <c r="E10" s="6"/>
      <c r="F10" s="6"/>
      <c r="G10" s="6"/>
      <c r="H10" s="7">
        <f>IFERROR(VLOOKUP(C10,data!$B:$C,2,0),0)</f>
        <v>0</v>
      </c>
      <c r="I10" s="6">
        <f>IFERROR(VLOOKUP(D10,data!$B:$C,2,0),0)</f>
        <v>0</v>
      </c>
      <c r="J10" s="6">
        <f>IFERROR(VLOOKUP(E10,data!$B:$C,2,0),0)</f>
        <v>0</v>
      </c>
      <c r="K10" s="6">
        <f>IFERROR(VLOOKUP(F10,data!$B:$C,2,0),0)</f>
        <v>0</v>
      </c>
      <c r="L10" s="6">
        <f>IFERROR(VLOOKUP(G10,data!$B:$C,2,0),0)</f>
        <v>0</v>
      </c>
      <c r="M10" s="6">
        <f t="shared" si="0"/>
        <v>0</v>
      </c>
      <c r="N10" s="8">
        <f t="shared" si="1"/>
        <v>0</v>
      </c>
      <c r="O10" s="13" t="str">
        <f t="shared" si="2"/>
        <v/>
      </c>
      <c r="P10" s="7"/>
      <c r="Q10" s="6" t="str">
        <f t="shared" si="3"/>
        <v/>
      </c>
      <c r="R10" s="15">
        <f t="shared" si="4"/>
        <v>0</v>
      </c>
      <c r="S10" s="6"/>
    </row>
    <row r="11" spans="2:19" ht="39.950000000000003" customHeight="1" x14ac:dyDescent="0.25">
      <c r="B11" s="6"/>
      <c r="C11" s="6"/>
      <c r="D11" s="6"/>
      <c r="E11" s="6"/>
      <c r="F11" s="6"/>
      <c r="G11" s="6"/>
      <c r="H11" s="7">
        <f>IFERROR(VLOOKUP(C11,data!$B:$C,2,0),0)</f>
        <v>0</v>
      </c>
      <c r="I11" s="6">
        <f>IFERROR(VLOOKUP(D11,data!$B:$C,2,0),0)</f>
        <v>0</v>
      </c>
      <c r="J11" s="6">
        <f>IFERROR(VLOOKUP(E11,data!$B:$C,2,0),0)</f>
        <v>0</v>
      </c>
      <c r="K11" s="6">
        <f>IFERROR(VLOOKUP(F11,data!$B:$C,2,0),0)</f>
        <v>0</v>
      </c>
      <c r="L11" s="6">
        <f>IFERROR(VLOOKUP(G11,data!$B:$C,2,0),0)</f>
        <v>0</v>
      </c>
      <c r="M11" s="6">
        <f t="shared" si="0"/>
        <v>0</v>
      </c>
      <c r="N11" s="8">
        <f t="shared" si="1"/>
        <v>0</v>
      </c>
      <c r="O11" s="13" t="str">
        <f t="shared" si="2"/>
        <v/>
      </c>
      <c r="P11" s="7"/>
      <c r="Q11" s="6" t="str">
        <f t="shared" si="3"/>
        <v/>
      </c>
      <c r="R11" s="15">
        <f t="shared" si="4"/>
        <v>0</v>
      </c>
      <c r="S11" s="6"/>
    </row>
    <row r="12" spans="2:19" ht="39.950000000000003" customHeight="1" x14ac:dyDescent="0.25">
      <c r="B12" s="6"/>
      <c r="C12" s="6"/>
      <c r="D12" s="6"/>
      <c r="E12" s="6"/>
      <c r="F12" s="6"/>
      <c r="G12" s="6"/>
      <c r="H12" s="7">
        <f>IFERROR(VLOOKUP(C12,data!$B:$C,2,0),0)</f>
        <v>0</v>
      </c>
      <c r="I12" s="6">
        <f>IFERROR(VLOOKUP(D12,data!$B:$C,2,0),0)</f>
        <v>0</v>
      </c>
      <c r="J12" s="6">
        <f>IFERROR(VLOOKUP(E12,data!$B:$C,2,0),0)</f>
        <v>0</v>
      </c>
      <c r="K12" s="6">
        <f>IFERROR(VLOOKUP(F12,data!$B:$C,2,0),0)</f>
        <v>0</v>
      </c>
      <c r="L12" s="6">
        <f>IFERROR(VLOOKUP(G12,data!$B:$C,2,0),0)</f>
        <v>0</v>
      </c>
      <c r="M12" s="6">
        <f t="shared" si="0"/>
        <v>0</v>
      </c>
      <c r="N12" s="8">
        <f t="shared" si="1"/>
        <v>0</v>
      </c>
      <c r="O12" s="13" t="str">
        <f t="shared" si="2"/>
        <v/>
      </c>
      <c r="P12" s="7"/>
      <c r="Q12" s="6" t="str">
        <f t="shared" si="3"/>
        <v/>
      </c>
      <c r="R12" s="15">
        <f t="shared" si="4"/>
        <v>0</v>
      </c>
      <c r="S12" s="6"/>
    </row>
    <row r="13" spans="2:19" ht="39.950000000000003" customHeight="1" x14ac:dyDescent="0.25">
      <c r="B13" s="6"/>
      <c r="C13" s="6"/>
      <c r="D13" s="6"/>
      <c r="E13" s="6"/>
      <c r="F13" s="6"/>
      <c r="G13" s="6"/>
      <c r="H13" s="7">
        <f>IFERROR(VLOOKUP(C13,data!$B:$C,2,0),0)</f>
        <v>0</v>
      </c>
      <c r="I13" s="6">
        <f>IFERROR(VLOOKUP(D13,data!$B:$C,2,0),0)</f>
        <v>0</v>
      </c>
      <c r="J13" s="6">
        <f>IFERROR(VLOOKUP(E13,data!$B:$C,2,0),0)</f>
        <v>0</v>
      </c>
      <c r="K13" s="6">
        <f>IFERROR(VLOOKUP(F13,data!$B:$C,2,0),0)</f>
        <v>0</v>
      </c>
      <c r="L13" s="6">
        <f>IFERROR(VLOOKUP(G13,data!$B:$C,2,0),0)</f>
        <v>0</v>
      </c>
      <c r="M13" s="6">
        <f t="shared" si="0"/>
        <v>0</v>
      </c>
      <c r="N13" s="8">
        <f t="shared" si="1"/>
        <v>0</v>
      </c>
      <c r="O13" s="13" t="str">
        <f t="shared" si="2"/>
        <v/>
      </c>
      <c r="P13" s="7"/>
      <c r="Q13" s="6" t="str">
        <f t="shared" si="3"/>
        <v/>
      </c>
      <c r="R13" s="15">
        <f t="shared" si="4"/>
        <v>0</v>
      </c>
      <c r="S13" s="6"/>
    </row>
    <row r="14" spans="2:19" ht="39.950000000000003" customHeight="1" x14ac:dyDescent="0.25">
      <c r="B14" s="6"/>
      <c r="C14" s="6"/>
      <c r="D14" s="6"/>
      <c r="E14" s="6"/>
      <c r="F14" s="6"/>
      <c r="G14" s="6"/>
      <c r="H14" s="7">
        <f>IFERROR(VLOOKUP(C14,data!$B:$C,2,0),0)</f>
        <v>0</v>
      </c>
      <c r="I14" s="6">
        <f>IFERROR(VLOOKUP(D14,data!$B:$C,2,0),0)</f>
        <v>0</v>
      </c>
      <c r="J14" s="6">
        <f>IFERROR(VLOOKUP(E14,data!$B:$C,2,0),0)</f>
        <v>0</v>
      </c>
      <c r="K14" s="6">
        <f>IFERROR(VLOOKUP(F14,data!$B:$C,2,0),0)</f>
        <v>0</v>
      </c>
      <c r="L14" s="6">
        <f>IFERROR(VLOOKUP(G14,data!$B:$C,2,0),0)</f>
        <v>0</v>
      </c>
      <c r="M14" s="6">
        <f t="shared" si="0"/>
        <v>0</v>
      </c>
      <c r="N14" s="8">
        <f t="shared" si="1"/>
        <v>0</v>
      </c>
      <c r="O14" s="13" t="str">
        <f t="shared" si="2"/>
        <v/>
      </c>
      <c r="P14" s="7"/>
      <c r="Q14" s="6" t="str">
        <f t="shared" si="3"/>
        <v/>
      </c>
      <c r="R14" s="15">
        <f t="shared" si="4"/>
        <v>0</v>
      </c>
      <c r="S14" s="6"/>
    </row>
    <row r="15" spans="2:19" ht="39.950000000000003" customHeight="1" x14ac:dyDescent="0.25">
      <c r="B15" s="6"/>
      <c r="C15" s="6"/>
      <c r="D15" s="6"/>
      <c r="E15" s="6"/>
      <c r="F15" s="6"/>
      <c r="G15" s="6"/>
      <c r="H15" s="7">
        <f>IFERROR(VLOOKUP(C15,data!$B:$C,2,0),0)</f>
        <v>0</v>
      </c>
      <c r="I15" s="6">
        <f>IFERROR(VLOOKUP(D15,data!$B:$C,2,0),0)</f>
        <v>0</v>
      </c>
      <c r="J15" s="6">
        <f>IFERROR(VLOOKUP(E15,data!$B:$C,2,0),0)</f>
        <v>0</v>
      </c>
      <c r="K15" s="6">
        <f>IFERROR(VLOOKUP(F15,data!$B:$C,2,0),0)</f>
        <v>0</v>
      </c>
      <c r="L15" s="6">
        <f>IFERROR(VLOOKUP(G15,data!$B:$C,2,0),0)</f>
        <v>0</v>
      </c>
      <c r="M15" s="6">
        <f t="shared" si="0"/>
        <v>0</v>
      </c>
      <c r="N15" s="8">
        <f t="shared" si="1"/>
        <v>0</v>
      </c>
      <c r="O15" s="13" t="str">
        <f t="shared" si="2"/>
        <v/>
      </c>
      <c r="P15" s="7"/>
      <c r="Q15" s="6" t="str">
        <f t="shared" si="3"/>
        <v/>
      </c>
      <c r="R15" s="15">
        <f t="shared" si="4"/>
        <v>0</v>
      </c>
      <c r="S15" s="6"/>
    </row>
    <row r="16" spans="2:19" ht="39.950000000000003" customHeight="1" x14ac:dyDescent="0.25">
      <c r="B16" s="18"/>
      <c r="C16" s="6"/>
      <c r="D16" s="6"/>
      <c r="E16" s="6"/>
      <c r="F16" s="6"/>
      <c r="G16" s="6"/>
      <c r="H16" s="7">
        <f>IFERROR(VLOOKUP(C16,data!$B:$C,2,0),0)</f>
        <v>0</v>
      </c>
      <c r="I16" s="6">
        <f>IFERROR(VLOOKUP(D16,data!$B:$C,2,0),0)</f>
        <v>0</v>
      </c>
      <c r="J16" s="6">
        <f>IFERROR(VLOOKUP(E16,data!$B:$C,2,0),0)</f>
        <v>0</v>
      </c>
      <c r="K16" s="6">
        <f>IFERROR(VLOOKUP(F16,data!$B:$C,2,0),0)</f>
        <v>0</v>
      </c>
      <c r="L16" s="6">
        <f>IFERROR(VLOOKUP(G16,data!$B:$C,2,0),0)</f>
        <v>0</v>
      </c>
      <c r="M16" s="6">
        <f t="shared" si="0"/>
        <v>0</v>
      </c>
      <c r="N16" s="8">
        <f t="shared" si="1"/>
        <v>0</v>
      </c>
      <c r="O16" s="13" t="str">
        <f t="shared" si="2"/>
        <v/>
      </c>
      <c r="P16" s="17"/>
      <c r="Q16" s="6" t="str">
        <f t="shared" si="3"/>
        <v/>
      </c>
      <c r="R16" s="15">
        <f t="shared" si="4"/>
        <v>0</v>
      </c>
      <c r="S16" s="6"/>
    </row>
    <row r="17" spans="2:19" ht="39.950000000000003" customHeight="1" x14ac:dyDescent="0.25">
      <c r="B17" s="6"/>
      <c r="C17" s="6"/>
      <c r="D17" s="6"/>
      <c r="E17" s="6"/>
      <c r="F17" s="6"/>
      <c r="G17" s="6"/>
      <c r="H17" s="7">
        <f>IFERROR(VLOOKUP(C17,data!$B:$C,2,0),0)</f>
        <v>0</v>
      </c>
      <c r="I17" s="6">
        <f>IFERROR(VLOOKUP(D17,data!$B:$C,2,0),0)</f>
        <v>0</v>
      </c>
      <c r="J17" s="6">
        <f>IFERROR(VLOOKUP(E17,data!$B:$C,2,0),0)</f>
        <v>0</v>
      </c>
      <c r="K17" s="6">
        <f>IFERROR(VLOOKUP(F17,data!$B:$C,2,0),0)</f>
        <v>0</v>
      </c>
      <c r="L17" s="6">
        <f>IFERROR(VLOOKUP(G17,data!$B:$C,2,0),0)</f>
        <v>0</v>
      </c>
      <c r="M17" s="6">
        <f t="shared" si="0"/>
        <v>0</v>
      </c>
      <c r="N17" s="8">
        <f t="shared" si="1"/>
        <v>0</v>
      </c>
      <c r="O17" s="13" t="str">
        <f t="shared" si="2"/>
        <v/>
      </c>
      <c r="P17" s="7"/>
      <c r="Q17" s="6" t="str">
        <f t="shared" si="3"/>
        <v/>
      </c>
      <c r="R17" s="15">
        <f t="shared" si="4"/>
        <v>0</v>
      </c>
      <c r="S17" s="6"/>
    </row>
    <row r="18" spans="2:19" ht="39.950000000000003" customHeight="1" x14ac:dyDescent="0.25">
      <c r="B18" s="6"/>
      <c r="C18" s="6"/>
      <c r="D18" s="6"/>
      <c r="E18" s="6"/>
      <c r="F18" s="6"/>
      <c r="G18" s="6"/>
      <c r="H18" s="7">
        <f>IFERROR(VLOOKUP(C18,data!$B:$C,2,0),0)</f>
        <v>0</v>
      </c>
      <c r="I18" s="6">
        <f>IFERROR(VLOOKUP(D18,data!$B:$C,2,0),0)</f>
        <v>0</v>
      </c>
      <c r="J18" s="6">
        <f>IFERROR(VLOOKUP(E18,data!$B:$C,2,0),0)</f>
        <v>0</v>
      </c>
      <c r="K18" s="6">
        <f>IFERROR(VLOOKUP(F18,data!$B:$C,2,0),0)</f>
        <v>0</v>
      </c>
      <c r="L18" s="6">
        <f>IFERROR(VLOOKUP(G18,data!$B:$C,2,0),0)</f>
        <v>0</v>
      </c>
      <c r="M18" s="6">
        <f t="shared" si="0"/>
        <v>0</v>
      </c>
      <c r="N18" s="8">
        <f t="shared" si="1"/>
        <v>0</v>
      </c>
      <c r="O18" s="13" t="str">
        <f t="shared" si="2"/>
        <v/>
      </c>
      <c r="P18" s="7"/>
      <c r="Q18" s="6" t="str">
        <f t="shared" si="3"/>
        <v/>
      </c>
      <c r="R18" s="15">
        <f t="shared" si="4"/>
        <v>0</v>
      </c>
      <c r="S18" s="6"/>
    </row>
    <row r="19" spans="2:19" ht="39.950000000000003" customHeight="1" x14ac:dyDescent="0.25">
      <c r="B19" s="6"/>
      <c r="C19" s="6"/>
      <c r="D19" s="6"/>
      <c r="E19" s="6"/>
      <c r="F19" s="6"/>
      <c r="G19" s="6"/>
      <c r="H19" s="7">
        <f>IFERROR(VLOOKUP(C19,data!$B:$C,2,0),0)</f>
        <v>0</v>
      </c>
      <c r="I19" s="6">
        <f>IFERROR(VLOOKUP(D19,data!$B:$C,2,0),0)</f>
        <v>0</v>
      </c>
      <c r="J19" s="6">
        <f>IFERROR(VLOOKUP(E19,data!$B:$C,2,0),0)</f>
        <v>0</v>
      </c>
      <c r="K19" s="6">
        <f>IFERROR(VLOOKUP(F19,data!$B:$C,2,0),0)</f>
        <v>0</v>
      </c>
      <c r="L19" s="6">
        <f>IFERROR(VLOOKUP(G19,data!$B:$C,2,0),0)</f>
        <v>0</v>
      </c>
      <c r="M19" s="6">
        <f t="shared" si="0"/>
        <v>0</v>
      </c>
      <c r="N19" s="8">
        <f t="shared" si="1"/>
        <v>0</v>
      </c>
      <c r="O19" s="13" t="str">
        <f t="shared" si="2"/>
        <v/>
      </c>
      <c r="P19" s="7"/>
      <c r="Q19" s="6" t="str">
        <f t="shared" si="3"/>
        <v/>
      </c>
      <c r="R19" s="15">
        <f t="shared" si="4"/>
        <v>0</v>
      </c>
      <c r="S19" s="6"/>
    </row>
    <row r="20" spans="2:19" ht="39.950000000000003" customHeight="1" x14ac:dyDescent="0.25">
      <c r="B20" s="6"/>
      <c r="C20" s="6"/>
      <c r="D20" s="6"/>
      <c r="E20" s="6"/>
      <c r="F20" s="6"/>
      <c r="G20" s="6"/>
      <c r="H20" s="7">
        <f>IFERROR(VLOOKUP(C20,data!$B:$C,2,0),0)</f>
        <v>0</v>
      </c>
      <c r="I20" s="6">
        <f>IFERROR(VLOOKUP(D20,data!$B:$C,2,0),0)</f>
        <v>0</v>
      </c>
      <c r="J20" s="6">
        <f>IFERROR(VLOOKUP(E20,data!$B:$C,2,0),0)</f>
        <v>0</v>
      </c>
      <c r="K20" s="6">
        <f>IFERROR(VLOOKUP(F20,data!$B:$C,2,0),0)</f>
        <v>0</v>
      </c>
      <c r="L20" s="6">
        <f>IFERROR(VLOOKUP(G20,data!$B:$C,2,0),0)</f>
        <v>0</v>
      </c>
      <c r="M20" s="6">
        <f t="shared" si="0"/>
        <v>0</v>
      </c>
      <c r="N20" s="8">
        <f t="shared" si="1"/>
        <v>0</v>
      </c>
      <c r="O20" s="13" t="str">
        <f t="shared" si="2"/>
        <v/>
      </c>
      <c r="P20" s="7"/>
      <c r="Q20" s="6" t="str">
        <f t="shared" si="3"/>
        <v/>
      </c>
      <c r="R20" s="15">
        <f t="shared" si="4"/>
        <v>0</v>
      </c>
      <c r="S20" s="6"/>
    </row>
    <row r="21" spans="2:19" ht="39.950000000000003" customHeight="1" x14ac:dyDescent="0.25">
      <c r="B21" s="6"/>
      <c r="C21" s="6"/>
      <c r="D21" s="6"/>
      <c r="E21" s="6"/>
      <c r="F21" s="6"/>
      <c r="G21" s="6"/>
      <c r="H21" s="7">
        <f>IFERROR(VLOOKUP(C21,data!$B:$C,2,0),0)</f>
        <v>0</v>
      </c>
      <c r="I21" s="6">
        <f>IFERROR(VLOOKUP(D21,data!$B:$C,2,0),0)</f>
        <v>0</v>
      </c>
      <c r="J21" s="6">
        <f>IFERROR(VLOOKUP(E21,data!$B:$C,2,0),0)</f>
        <v>0</v>
      </c>
      <c r="K21" s="6">
        <f>IFERROR(VLOOKUP(F21,data!$B:$C,2,0),0)</f>
        <v>0</v>
      </c>
      <c r="L21" s="6">
        <f>IFERROR(VLOOKUP(G21,data!$B:$C,2,0),0)</f>
        <v>0</v>
      </c>
      <c r="M21" s="6">
        <f t="shared" si="0"/>
        <v>0</v>
      </c>
      <c r="N21" s="8">
        <f t="shared" si="1"/>
        <v>0</v>
      </c>
      <c r="O21" s="13" t="str">
        <f t="shared" si="2"/>
        <v/>
      </c>
      <c r="P21" s="7"/>
      <c r="Q21" s="6" t="str">
        <f t="shared" si="3"/>
        <v/>
      </c>
      <c r="R21" s="15">
        <f t="shared" si="4"/>
        <v>0</v>
      </c>
      <c r="S21" s="6"/>
    </row>
    <row r="22" spans="2:19" ht="39.950000000000003" customHeight="1" x14ac:dyDescent="0.25">
      <c r="B22" s="6"/>
      <c r="C22" s="6"/>
      <c r="D22" s="6"/>
      <c r="E22" s="6"/>
      <c r="F22" s="6"/>
      <c r="G22" s="6"/>
      <c r="H22" s="7">
        <f>IFERROR(VLOOKUP(C22,data!$B:$C,2,0),0)</f>
        <v>0</v>
      </c>
      <c r="I22" s="8">
        <f>IFERROR(VLOOKUP(D22,data!$B:$C,2,0),0)</f>
        <v>0</v>
      </c>
      <c r="J22" s="6">
        <f>IFERROR(VLOOKUP(E22,data!$B:$C,2,0),0)</f>
        <v>0</v>
      </c>
      <c r="K22" s="6">
        <f>IFERROR(VLOOKUP(F22,data!$B:$C,2,0),0)</f>
        <v>0</v>
      </c>
      <c r="L22" s="6">
        <f>IFERROR(VLOOKUP(G22,data!$B:$C,2,0),0)</f>
        <v>0</v>
      </c>
      <c r="M22" s="6">
        <f t="shared" si="0"/>
        <v>0</v>
      </c>
      <c r="N22" s="8">
        <f t="shared" si="1"/>
        <v>0</v>
      </c>
      <c r="O22" s="13" t="str">
        <f t="shared" si="2"/>
        <v/>
      </c>
      <c r="P22" s="7"/>
      <c r="Q22" s="6" t="str">
        <f t="shared" si="3"/>
        <v/>
      </c>
      <c r="R22" s="15">
        <f t="shared" si="4"/>
        <v>0</v>
      </c>
      <c r="S22" s="6"/>
    </row>
    <row r="23" spans="2:19" ht="39.950000000000003" customHeight="1" x14ac:dyDescent="0.25">
      <c r="B23" s="6"/>
      <c r="C23" s="6"/>
      <c r="D23" s="6"/>
      <c r="E23" s="6"/>
      <c r="F23" s="6"/>
      <c r="G23" s="6"/>
      <c r="H23" s="7">
        <f>IFERROR(VLOOKUP(C23,data!$B:$C,2,0),0)</f>
        <v>0</v>
      </c>
      <c r="I23" s="8">
        <f>IFERROR(VLOOKUP(D23,data!$B:$C,2,0),0)</f>
        <v>0</v>
      </c>
      <c r="J23" s="6">
        <f>IFERROR(VLOOKUP(E23,data!$B:$C,2,0),0)</f>
        <v>0</v>
      </c>
      <c r="K23" s="6">
        <f>IFERROR(VLOOKUP(F23,data!$B:$C,2,0),0)</f>
        <v>0</v>
      </c>
      <c r="L23" s="6">
        <f>IFERROR(VLOOKUP(G23,data!$B:$C,2,0),0)</f>
        <v>0</v>
      </c>
      <c r="M23" s="6">
        <f t="shared" si="0"/>
        <v>0</v>
      </c>
      <c r="N23" s="8">
        <f t="shared" si="1"/>
        <v>0</v>
      </c>
      <c r="O23" s="13" t="str">
        <f t="shared" si="2"/>
        <v/>
      </c>
      <c r="P23" s="7"/>
      <c r="Q23" s="6" t="str">
        <f t="shared" si="3"/>
        <v/>
      </c>
      <c r="R23" s="15">
        <f t="shared" si="4"/>
        <v>0</v>
      </c>
      <c r="S23" s="6"/>
    </row>
    <row r="24" spans="2:19" ht="39.950000000000003" customHeight="1" x14ac:dyDescent="0.25">
      <c r="B24" s="6"/>
      <c r="C24" s="6"/>
      <c r="D24" s="6"/>
      <c r="E24" s="6"/>
      <c r="F24" s="6"/>
      <c r="G24" s="6"/>
      <c r="H24" s="7">
        <f>IFERROR(VLOOKUP(C24,data!$B:$C,2,0),0)</f>
        <v>0</v>
      </c>
      <c r="I24" s="8">
        <f>IFERROR(VLOOKUP(D24,data!$B:$C,2,0),0)</f>
        <v>0</v>
      </c>
      <c r="J24" s="6">
        <f>IFERROR(VLOOKUP(E24,data!$B:$C,2,0),0)</f>
        <v>0</v>
      </c>
      <c r="K24" s="6">
        <f>IFERROR(VLOOKUP(F24,data!$B:$C,2,0),0)</f>
        <v>0</v>
      </c>
      <c r="L24" s="6">
        <f>IFERROR(VLOOKUP(G24,data!$B:$C,2,0),0)</f>
        <v>0</v>
      </c>
      <c r="M24" s="6">
        <f t="shared" si="0"/>
        <v>0</v>
      </c>
      <c r="N24" s="8">
        <f t="shared" si="1"/>
        <v>0</v>
      </c>
      <c r="O24" s="13" t="str">
        <f t="shared" si="2"/>
        <v/>
      </c>
      <c r="P24" s="7"/>
      <c r="Q24" s="6" t="str">
        <f t="shared" si="3"/>
        <v/>
      </c>
      <c r="R24" s="15">
        <f t="shared" si="4"/>
        <v>0</v>
      </c>
      <c r="S24" s="6"/>
    </row>
    <row r="25" spans="2:19" ht="39.950000000000003" customHeight="1" x14ac:dyDescent="0.25">
      <c r="B25" s="6"/>
      <c r="C25" s="6"/>
      <c r="D25" s="6"/>
      <c r="E25" s="6"/>
      <c r="F25" s="6"/>
      <c r="G25" s="6"/>
      <c r="H25" s="7">
        <f>IFERROR(VLOOKUP(C25,data!$B:$C,2,0),0)</f>
        <v>0</v>
      </c>
      <c r="I25" s="8">
        <f>IFERROR(VLOOKUP(D25,data!$B:$C,2,0),0)</f>
        <v>0</v>
      </c>
      <c r="J25" s="6">
        <f>IFERROR(VLOOKUP(E25,data!$B:$C,2,0),0)</f>
        <v>0</v>
      </c>
      <c r="K25" s="6">
        <f>IFERROR(VLOOKUP(F25,data!$B:$C,2,0),0)</f>
        <v>0</v>
      </c>
      <c r="L25" s="6">
        <f>IFERROR(VLOOKUP(G25,data!$B:$C,2,0),0)</f>
        <v>0</v>
      </c>
      <c r="M25" s="6">
        <f t="shared" si="0"/>
        <v>0</v>
      </c>
      <c r="N25" s="8">
        <f t="shared" si="1"/>
        <v>0</v>
      </c>
      <c r="O25" s="13" t="str">
        <f t="shared" si="2"/>
        <v/>
      </c>
      <c r="P25" s="7"/>
      <c r="Q25" s="6" t="str">
        <f t="shared" si="3"/>
        <v/>
      </c>
      <c r="R25" s="15">
        <f t="shared" si="4"/>
        <v>0</v>
      </c>
      <c r="S25" s="6"/>
    </row>
    <row r="26" spans="2:19" ht="39.950000000000003" customHeight="1" x14ac:dyDescent="0.25">
      <c r="B26" s="6"/>
      <c r="C26" s="6"/>
      <c r="D26" s="6"/>
      <c r="E26" s="6"/>
      <c r="F26" s="6"/>
      <c r="G26" s="6"/>
      <c r="H26" s="7">
        <f>IFERROR(VLOOKUP(C26,data!$B:$C,2,0),0)</f>
        <v>0</v>
      </c>
      <c r="I26" s="8">
        <f>IFERROR(VLOOKUP(D26,data!$B:$C,2,0),0)</f>
        <v>0</v>
      </c>
      <c r="J26" s="6">
        <f>IFERROR(VLOOKUP(E26,data!$B:$C,2,0),0)</f>
        <v>0</v>
      </c>
      <c r="K26" s="6">
        <f>IFERROR(VLOOKUP(F26,data!$B:$C,2,0),0)</f>
        <v>0</v>
      </c>
      <c r="L26" s="6">
        <f>IFERROR(VLOOKUP(G26,data!$B:$C,2,0),0)</f>
        <v>0</v>
      </c>
      <c r="M26" s="6">
        <f t="shared" si="0"/>
        <v>0</v>
      </c>
      <c r="N26" s="8">
        <f t="shared" si="1"/>
        <v>0</v>
      </c>
      <c r="O26" s="13" t="str">
        <f t="shared" si="2"/>
        <v/>
      </c>
      <c r="P26" s="7"/>
      <c r="Q26" s="6" t="str">
        <f t="shared" si="3"/>
        <v/>
      </c>
      <c r="R26" s="15">
        <f t="shared" si="4"/>
        <v>0</v>
      </c>
      <c r="S26" s="6"/>
    </row>
    <row r="27" spans="2:19" ht="39.950000000000003" customHeight="1" x14ac:dyDescent="0.25">
      <c r="B27" s="6"/>
      <c r="C27" s="6"/>
      <c r="D27" s="6"/>
      <c r="E27" s="6"/>
      <c r="F27" s="6"/>
      <c r="G27" s="6"/>
      <c r="H27" s="7">
        <f>IFERROR(VLOOKUP(C27,data!$B:$C,2,0),0)</f>
        <v>0</v>
      </c>
      <c r="I27" s="8">
        <f>IFERROR(VLOOKUP(D27,data!$B:$C,2,0),0)</f>
        <v>0</v>
      </c>
      <c r="J27" s="6">
        <f>IFERROR(VLOOKUP(E27,data!$B:$C,2,0),0)</f>
        <v>0</v>
      </c>
      <c r="K27" s="6">
        <f>IFERROR(VLOOKUP(F27,data!$B:$C,2,0),0)</f>
        <v>0</v>
      </c>
      <c r="L27" s="6">
        <f>IFERROR(VLOOKUP(G27,data!$B:$C,2,0),0)</f>
        <v>0</v>
      </c>
      <c r="M27" s="6">
        <f t="shared" si="0"/>
        <v>0</v>
      </c>
      <c r="N27" s="8">
        <f t="shared" si="1"/>
        <v>0</v>
      </c>
      <c r="O27" s="13" t="str">
        <f t="shared" si="2"/>
        <v/>
      </c>
      <c r="P27" s="7"/>
      <c r="Q27" s="6" t="str">
        <f t="shared" si="3"/>
        <v/>
      </c>
      <c r="R27" s="15">
        <f t="shared" si="4"/>
        <v>0</v>
      </c>
      <c r="S27" s="6"/>
    </row>
    <row r="28" spans="2:19" ht="39.950000000000003" customHeight="1" x14ac:dyDescent="0.25">
      <c r="B28" s="6"/>
      <c r="C28" s="6"/>
      <c r="D28" s="6"/>
      <c r="E28" s="6"/>
      <c r="F28" s="6"/>
      <c r="G28" s="6"/>
      <c r="H28" s="7">
        <f>IFERROR(VLOOKUP(C28,data!$B:$C,2,0),0)</f>
        <v>0</v>
      </c>
      <c r="I28" s="8">
        <f>IFERROR(VLOOKUP(D28,data!$B:$C,2,0),0)</f>
        <v>0</v>
      </c>
      <c r="J28" s="6">
        <f>IFERROR(VLOOKUP(E28,data!$B:$C,2,0),0)</f>
        <v>0</v>
      </c>
      <c r="K28" s="6">
        <f>IFERROR(VLOOKUP(F28,data!$B:$C,2,0),0)</f>
        <v>0</v>
      </c>
      <c r="L28" s="6">
        <f>IFERROR(VLOOKUP(G28,data!$B:$C,2,0),0)</f>
        <v>0</v>
      </c>
      <c r="M28" s="6">
        <f t="shared" si="0"/>
        <v>0</v>
      </c>
      <c r="N28" s="8">
        <f t="shared" si="1"/>
        <v>0</v>
      </c>
      <c r="O28" s="13" t="str">
        <f t="shared" si="2"/>
        <v/>
      </c>
      <c r="P28" s="7"/>
      <c r="Q28" s="6" t="str">
        <f t="shared" si="3"/>
        <v/>
      </c>
      <c r="R28" s="15">
        <f t="shared" si="4"/>
        <v>0</v>
      </c>
      <c r="S28" s="6"/>
    </row>
    <row r="29" spans="2:19" ht="39.950000000000003" customHeight="1" x14ac:dyDescent="0.25">
      <c r="B29" s="6"/>
      <c r="C29" s="6"/>
      <c r="D29" s="6"/>
      <c r="E29" s="6"/>
      <c r="F29" s="6"/>
      <c r="G29" s="6"/>
      <c r="H29" s="7">
        <f>IFERROR(VLOOKUP(C29,data!$B:$C,2,0),0)</f>
        <v>0</v>
      </c>
      <c r="I29" s="8">
        <f>IFERROR(VLOOKUP(D29,data!$B:$C,2,0),0)</f>
        <v>0</v>
      </c>
      <c r="J29" s="6">
        <f>IFERROR(VLOOKUP(E29,data!$B:$C,2,0),0)</f>
        <v>0</v>
      </c>
      <c r="K29" s="6">
        <f>IFERROR(VLOOKUP(F29,data!$B:$C,2,0),0)</f>
        <v>0</v>
      </c>
      <c r="L29" s="6">
        <f>IFERROR(VLOOKUP(G29,data!$B:$C,2,0),0)</f>
        <v>0</v>
      </c>
      <c r="M29" s="6">
        <f t="shared" si="0"/>
        <v>0</v>
      </c>
      <c r="N29" s="8">
        <f t="shared" si="1"/>
        <v>0</v>
      </c>
      <c r="O29" s="13" t="str">
        <f t="shared" si="2"/>
        <v/>
      </c>
      <c r="P29" s="7"/>
      <c r="Q29" s="6" t="str">
        <f t="shared" si="3"/>
        <v/>
      </c>
      <c r="R29" s="15">
        <f t="shared" si="4"/>
        <v>0</v>
      </c>
      <c r="S29" s="6"/>
    </row>
    <row r="30" spans="2:19" ht="39.950000000000003" customHeight="1" x14ac:dyDescent="0.25">
      <c r="B30" s="6"/>
      <c r="C30" s="6"/>
      <c r="D30" s="6"/>
      <c r="E30" s="6"/>
      <c r="F30" s="6"/>
      <c r="G30" s="6"/>
      <c r="H30" s="7">
        <f>IFERROR(VLOOKUP(C30,data!$B:$C,2,0),0)</f>
        <v>0</v>
      </c>
      <c r="I30" s="8">
        <f>IFERROR(VLOOKUP(D30,data!$B:$C,2,0),0)</f>
        <v>0</v>
      </c>
      <c r="J30" s="6">
        <f>IFERROR(VLOOKUP(E30,data!$B:$C,2,0),0)</f>
        <v>0</v>
      </c>
      <c r="K30" s="6">
        <f>IFERROR(VLOOKUP(F30,data!$B:$C,2,0),0)</f>
        <v>0</v>
      </c>
      <c r="L30" s="6">
        <f>IFERROR(VLOOKUP(G30,data!$B:$C,2,0),0)</f>
        <v>0</v>
      </c>
      <c r="M30" s="6">
        <f t="shared" si="0"/>
        <v>0</v>
      </c>
      <c r="N30" s="8">
        <f t="shared" si="1"/>
        <v>0</v>
      </c>
      <c r="O30" s="13" t="str">
        <f t="shared" si="2"/>
        <v/>
      </c>
      <c r="P30" s="7"/>
      <c r="Q30" s="6" t="str">
        <f t="shared" si="3"/>
        <v/>
      </c>
      <c r="R30" s="15">
        <f t="shared" si="4"/>
        <v>0</v>
      </c>
      <c r="S30" s="6"/>
    </row>
  </sheetData>
  <conditionalFormatting sqref="O3:O30">
    <cfRule type="expression" dxfId="53" priority="22" stopIfTrue="1">
      <formula>($N3&gt;0)*(COUNTIF($N$3:$N$30, $N3)&gt;1)</formula>
    </cfRule>
    <cfRule type="expression" dxfId="52" priority="23">
      <formula>($N3&gt;0)*(RANK($N3, $N$3:$N$30)=3)</formula>
    </cfRule>
    <cfRule type="expression" dxfId="51" priority="24">
      <formula>($N3&gt;0)*(RANK($N3, $N$3:$N$30)=2)</formula>
    </cfRule>
    <cfRule type="expression" dxfId="50" priority="25">
      <formula>($N3&gt;0)*(RANK($N3, $N$3:$N$30)=1)</formula>
    </cfRule>
  </conditionalFormatting>
  <conditionalFormatting sqref="Q2">
    <cfRule type="expression" dxfId="49" priority="26" stopIfTrue="1">
      <formula>AND($P3&lt;&gt;"", $N3&gt;0, COUNTIFS($P$3:$P$30, $P3, $N$3:$N$30, $N3)&gt;1)</formula>
    </cfRule>
  </conditionalFormatting>
  <conditionalFormatting sqref="Q3:Q30">
    <cfRule type="expression" dxfId="48" priority="27" stopIfTrue="1">
      <formula>AND($P3&lt;&gt;"", $N3&gt;0, COUNTIFS($P$3:$P$30, $P3, $N$3:$N$30, $N3)&gt;1)</formula>
    </cfRule>
    <cfRule type="expression" dxfId="47" priority="28">
      <formula>AND($P3&lt;&gt;"", $N3&gt;0, COUNTIFS($P$3:$P$30, $P3, $N$3:$N$30, "&gt;"&amp;$N3)+1=3)</formula>
    </cfRule>
    <cfRule type="expression" dxfId="46" priority="29">
      <formula>AND($P3&lt;&gt;"", $N3&gt;0, COUNTIFS($P$3:$P$30, $P3, $N$3:$N$30, "&gt;"&amp;$N3)+1=2)</formula>
    </cfRule>
    <cfRule type="expression" dxfId="45" priority="30">
      <formula>AND($P3&lt;&gt;"", $N3&gt;0, COUNTIFS($P$3:$P$30, $P3, $N$3:$N$30, "&gt;"&amp;$N3)+1=1)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846B2-3C49-418A-AF50-2AC9AC915D7B}">
  <dimension ref="B1:S30"/>
  <sheetViews>
    <sheetView zoomScale="70" zoomScaleNormal="70" workbookViewId="0">
      <selection activeCell="P12" sqref="P12"/>
    </sheetView>
  </sheetViews>
  <sheetFormatPr defaultRowHeight="39.950000000000003" customHeight="1" x14ac:dyDescent="0.25"/>
  <cols>
    <col min="2" max="2" width="28.140625" customWidth="1"/>
    <col min="3" max="3" width="14.7109375" customWidth="1"/>
    <col min="4" max="4" width="15" customWidth="1"/>
    <col min="5" max="5" width="13.85546875" customWidth="1"/>
    <col min="6" max="6" width="14" customWidth="1"/>
    <col min="7" max="7" width="15.85546875" customWidth="1"/>
    <col min="8" max="8" width="21.85546875" customWidth="1"/>
    <col min="9" max="9" width="24" customWidth="1"/>
    <col min="10" max="10" width="22.28515625" customWidth="1"/>
    <col min="11" max="11" width="22.42578125" customWidth="1"/>
    <col min="12" max="12" width="22.5703125" customWidth="1"/>
    <col min="13" max="13" width="27.140625" customWidth="1"/>
    <col min="14" max="14" width="27" customWidth="1"/>
    <col min="15" max="15" width="38.5703125" customWidth="1"/>
    <col min="16" max="16" width="17.140625" customWidth="1"/>
    <col min="17" max="17" width="25.42578125" customWidth="1"/>
    <col min="18" max="18" width="15.5703125" customWidth="1"/>
    <col min="19" max="19" width="15.85546875" customWidth="1"/>
  </cols>
  <sheetData>
    <row r="1" spans="2:19" ht="39.950000000000003" customHeight="1" thickBot="1" x14ac:dyDescent="0.3"/>
    <row r="2" spans="2:19" ht="57.75" customHeight="1" x14ac:dyDescent="0.25">
      <c r="B2" s="9" t="s">
        <v>6</v>
      </c>
      <c r="C2" s="9" t="s">
        <v>15</v>
      </c>
      <c r="D2" s="9" t="s">
        <v>16</v>
      </c>
      <c r="E2" s="9" t="s">
        <v>17</v>
      </c>
      <c r="F2" s="9" t="s">
        <v>22</v>
      </c>
      <c r="G2" s="9" t="s">
        <v>23</v>
      </c>
      <c r="H2" s="9" t="s">
        <v>18</v>
      </c>
      <c r="I2" s="9" t="s">
        <v>19</v>
      </c>
      <c r="J2" s="9" t="s">
        <v>20</v>
      </c>
      <c r="K2" s="9" t="s">
        <v>21</v>
      </c>
      <c r="L2" s="9" t="s">
        <v>24</v>
      </c>
      <c r="M2" s="9" t="s">
        <v>7</v>
      </c>
      <c r="N2" s="5" t="s">
        <v>13</v>
      </c>
      <c r="O2" s="10" t="s">
        <v>8</v>
      </c>
      <c r="P2" s="11" t="s">
        <v>9</v>
      </c>
      <c r="Q2" s="9" t="s">
        <v>10</v>
      </c>
      <c r="R2" s="14" t="s">
        <v>25</v>
      </c>
      <c r="S2" s="12" t="s">
        <v>14</v>
      </c>
    </row>
    <row r="3" spans="2:19" ht="39.950000000000003" customHeight="1" x14ac:dyDescent="0.25">
      <c r="B3" s="6" t="s">
        <v>43</v>
      </c>
      <c r="C3" s="6">
        <v>1</v>
      </c>
      <c r="D3" s="6">
        <v>2</v>
      </c>
      <c r="E3" s="6"/>
      <c r="F3" s="6">
        <v>3</v>
      </c>
      <c r="G3" s="6"/>
      <c r="H3" s="7">
        <f>IFERROR(VLOOKUP(C3,data!$B:$C,2,0),0)</f>
        <v>100</v>
      </c>
      <c r="I3" s="6">
        <f>IFERROR(VLOOKUP(D3,data!$B:$C,2,0),0)</f>
        <v>93</v>
      </c>
      <c r="J3" s="6">
        <f>IFERROR(VLOOKUP(E3,data!$B:$C,2,0),0)</f>
        <v>0</v>
      </c>
      <c r="K3" s="6">
        <f>IFERROR(VLOOKUP(F3,data!$B:$C,2,0),0)</f>
        <v>86</v>
      </c>
      <c r="L3" s="6">
        <f>IFERROR(VLOOKUP(G3,data!$B:$C,2,0),0)</f>
        <v>0</v>
      </c>
      <c r="M3" s="6">
        <f>SUM(H3:L3)</f>
        <v>279</v>
      </c>
      <c r="N3" s="8">
        <f>M3-MIN(H3:L3)+(S3/1000)</f>
        <v>279</v>
      </c>
      <c r="O3" s="13" t="str">
        <f>IF(N3=0, "", IF(COUNTIF(N$3:N$30, N3)=1, RANK(N3, N$3:N$30) &amp; ". (" &amp; ROUND(N3, 0) &amp; ")", RANK(N3, N$3:N$30) &amp; "./" &amp; (RANK(N3, N$3:N$30)+COUNTIF(N$3:N$30, N3)-1) &amp; ". (" &amp; ROUND(N3, 0) &amp; ")"))</f>
        <v>1. (279)</v>
      </c>
      <c r="P3" s="7" t="s">
        <v>71</v>
      </c>
      <c r="Q3" s="6" t="str">
        <f>IF(N3=0, "", IF(OR(P3="J", P3="Ž", P3="S"), IF(COUNTIFS(P$3:P$30, P3, N$3:N$30, N3)=1, COUNTIFS(P$3:P$30, P3, N$3:N$30, "&gt;"&amp;N3)+1 &amp; ". ", COUNTIFS(P$3:P$30, P3, N$3:N$30, "&gt;"&amp;N3)+1 &amp; "./" &amp; COUNTIFS(P$3:P$30, P3, N$3:N$30, "&gt;="&amp;N3) &amp; ". ") &amp; IF(P3="J", "Junior", IF(P3="Ž", "Žák", "Senior")) &amp; " (" &amp; ROUND(N3, 0) &amp; " bodů)", ""))</f>
        <v>1. Senior (279 bodů)</v>
      </c>
      <c r="R3" s="15">
        <f>COUNTIF(C3:G3, "&gt;0")</f>
        <v>3</v>
      </c>
      <c r="S3" s="6"/>
    </row>
    <row r="4" spans="2:19" ht="39.950000000000003" customHeight="1" x14ac:dyDescent="0.25">
      <c r="B4" s="6" t="s">
        <v>44</v>
      </c>
      <c r="C4" s="6">
        <v>2</v>
      </c>
      <c r="D4" s="6">
        <v>3</v>
      </c>
      <c r="E4" s="6"/>
      <c r="F4" s="6">
        <v>4</v>
      </c>
      <c r="G4" s="6"/>
      <c r="H4" s="7">
        <f>IFERROR(VLOOKUP(C4,data!$B:$C,2,0),0)</f>
        <v>93</v>
      </c>
      <c r="I4" s="6">
        <f>IFERROR(VLOOKUP(D4,data!$B:$C,2,0),0)</f>
        <v>86</v>
      </c>
      <c r="J4" s="6">
        <f>IFERROR(VLOOKUP(E4,data!$B:$C,2,0),0)</f>
        <v>0</v>
      </c>
      <c r="K4" s="6">
        <f>IFERROR(VLOOKUP(F4,data!$B:$C,2,0),0)</f>
        <v>80</v>
      </c>
      <c r="L4" s="6">
        <f>IFERROR(VLOOKUP(G4,data!$B:$C,2,0),0)</f>
        <v>0</v>
      </c>
      <c r="M4" s="6">
        <f t="shared" ref="M4:M30" si="0">SUM(H4:L4)</f>
        <v>259</v>
      </c>
      <c r="N4" s="8">
        <f t="shared" ref="N4:N30" si="1">M4-MIN(H4:L4)+(S4/1000)</f>
        <v>259</v>
      </c>
      <c r="O4" s="13" t="str">
        <f t="shared" ref="O4:O30" si="2">IF(N4=0, "", IF(COUNTIF(N$3:N$30, N4)=1, RANK(N4, N$3:N$30) &amp; ". (" &amp; ROUND(N4, 0) &amp; ")", RANK(N4, N$3:N$30) &amp; "./" &amp; (RANK(N4, N$3:N$30)+COUNTIF(N$3:N$30, N4)-1) &amp; ". (" &amp; ROUND(N4, 0) &amp; ")"))</f>
        <v>2. (259)</v>
      </c>
      <c r="P4" s="7"/>
      <c r="Q4" s="6" t="str">
        <f t="shared" ref="Q4:Q30" si="3">IF(N4=0, "", IF(OR(P4="J", P4="Ž", P4="S"), IF(COUNTIFS(P$3:P$30, P4, N$3:N$30, N4)=1, COUNTIFS(P$3:P$30, P4, N$3:N$30, "&gt;"&amp;N4)+1 &amp; ". ", COUNTIFS(P$3:P$30, P4, N$3:N$30, "&gt;"&amp;N4)+1 &amp; "./" &amp; COUNTIFS(P$3:P$30, P4, N$3:N$30, "&gt;="&amp;N4) &amp; ". ") &amp; IF(P4="J", "Junior", IF(P4="Ž", "Žák", "Senior")) &amp; " (" &amp; ROUND(N4, 0) &amp; " bodů)", ""))</f>
        <v/>
      </c>
      <c r="R4" s="15">
        <f t="shared" ref="R4:R30" si="4">COUNTIF(C4:G4, "&gt;0")</f>
        <v>3</v>
      </c>
      <c r="S4" s="6"/>
    </row>
    <row r="5" spans="2:19" ht="39.950000000000003" customHeight="1" x14ac:dyDescent="0.25">
      <c r="B5" s="6" t="s">
        <v>59</v>
      </c>
      <c r="C5" s="6">
        <v>3</v>
      </c>
      <c r="D5" s="6"/>
      <c r="E5" s="6"/>
      <c r="F5" s="6"/>
      <c r="G5" s="6"/>
      <c r="H5" s="7">
        <f>IFERROR(VLOOKUP(C5,data!$B:$C,2,0),0)</f>
        <v>86</v>
      </c>
      <c r="I5" s="6">
        <f>IFERROR(VLOOKUP(D5,data!$B:$C,2,0),0)</f>
        <v>0</v>
      </c>
      <c r="J5" s="6">
        <f>IFERROR(VLOOKUP(E5,data!$B:$C,2,0),0)</f>
        <v>0</v>
      </c>
      <c r="K5" s="6">
        <f>IFERROR(VLOOKUP(F5,data!$B:$C,2,0),0)</f>
        <v>0</v>
      </c>
      <c r="L5" s="6">
        <f>IFERROR(VLOOKUP(G5,data!$B:$C,2,0),0)</f>
        <v>0</v>
      </c>
      <c r="M5" s="6">
        <f t="shared" si="0"/>
        <v>86</v>
      </c>
      <c r="N5" s="8">
        <f t="shared" si="1"/>
        <v>86</v>
      </c>
      <c r="O5" s="13" t="str">
        <f t="shared" si="2"/>
        <v>8. (86)</v>
      </c>
      <c r="P5" s="19" t="s">
        <v>71</v>
      </c>
      <c r="Q5" s="6" t="str">
        <f t="shared" si="3"/>
        <v>2. Senior (86 bodů)</v>
      </c>
      <c r="R5" s="15">
        <f t="shared" si="4"/>
        <v>1</v>
      </c>
      <c r="S5" s="6"/>
    </row>
    <row r="6" spans="2:19" ht="39.950000000000003" customHeight="1" x14ac:dyDescent="0.25">
      <c r="B6" s="6" t="s">
        <v>11</v>
      </c>
      <c r="C6" s="6"/>
      <c r="D6" s="6">
        <v>1</v>
      </c>
      <c r="E6" s="6"/>
      <c r="F6" s="6"/>
      <c r="G6" s="6"/>
      <c r="H6" s="7">
        <f>IFERROR(VLOOKUP(C6,data!$B:$C,2,0),0)</f>
        <v>0</v>
      </c>
      <c r="I6" s="6">
        <f>IFERROR(VLOOKUP(D6,data!$B:$C,2,0),0)</f>
        <v>100</v>
      </c>
      <c r="J6" s="6">
        <f>IFERROR(VLOOKUP(E6,data!$B:$C,2,0),0)</f>
        <v>0</v>
      </c>
      <c r="K6" s="6">
        <f>IFERROR(VLOOKUP(F6,data!$B:$C,2,0),0)</f>
        <v>0</v>
      </c>
      <c r="L6" s="6">
        <f>IFERROR(VLOOKUP(G6,data!$B:$C,2,0),0)</f>
        <v>0</v>
      </c>
      <c r="M6" s="6">
        <f t="shared" si="0"/>
        <v>100</v>
      </c>
      <c r="N6" s="8">
        <f t="shared" si="1"/>
        <v>100</v>
      </c>
      <c r="O6" s="13" t="str">
        <f t="shared" si="2"/>
        <v>6./7. (100)</v>
      </c>
      <c r="P6" s="7" t="s">
        <v>72</v>
      </c>
      <c r="Q6" s="6" t="str">
        <f t="shared" si="3"/>
        <v>2. Junior (100 bodů)</v>
      </c>
      <c r="R6" s="15">
        <f t="shared" si="4"/>
        <v>1</v>
      </c>
      <c r="S6" s="6"/>
    </row>
    <row r="7" spans="2:19" ht="39.950000000000003" customHeight="1" x14ac:dyDescent="0.25">
      <c r="B7" s="6" t="s">
        <v>60</v>
      </c>
      <c r="C7" s="6"/>
      <c r="D7" s="6">
        <v>4</v>
      </c>
      <c r="E7" s="6"/>
      <c r="F7" s="6"/>
      <c r="G7" s="6"/>
      <c r="H7" s="7">
        <f>IFERROR(VLOOKUP(C7,data!$B:$C,2,0),0)</f>
        <v>0</v>
      </c>
      <c r="I7" s="6">
        <f>IFERROR(VLOOKUP(D7,data!$B:$C,2,0),0)</f>
        <v>80</v>
      </c>
      <c r="J7" s="6">
        <f>IFERROR(VLOOKUP(E7,data!$B:$C,2,0),0)</f>
        <v>0</v>
      </c>
      <c r="K7" s="6">
        <f>IFERROR(VLOOKUP(F7,data!$B:$C,2,0),0)</f>
        <v>0</v>
      </c>
      <c r="L7" s="6">
        <f>IFERROR(VLOOKUP(G7,data!$B:$C,2,0),0)</f>
        <v>0</v>
      </c>
      <c r="M7" s="6">
        <f t="shared" si="0"/>
        <v>80</v>
      </c>
      <c r="N7" s="8">
        <f t="shared" si="1"/>
        <v>80</v>
      </c>
      <c r="O7" s="13" t="str">
        <f t="shared" si="2"/>
        <v>9. (80)</v>
      </c>
      <c r="P7" s="17" t="s">
        <v>73</v>
      </c>
      <c r="Q7" s="6" t="str">
        <f t="shared" si="3"/>
        <v>1. Žák (80 bodů)</v>
      </c>
      <c r="R7" s="15">
        <f t="shared" si="4"/>
        <v>1</v>
      </c>
      <c r="S7" s="6"/>
    </row>
    <row r="8" spans="2:19" ht="39.950000000000003" customHeight="1" x14ac:dyDescent="0.25">
      <c r="B8" s="6" t="s">
        <v>28</v>
      </c>
      <c r="C8" s="6"/>
      <c r="D8" s="6"/>
      <c r="E8" s="6">
        <v>1</v>
      </c>
      <c r="F8" s="6"/>
      <c r="G8" s="6"/>
      <c r="H8" s="7">
        <f>IFERROR(VLOOKUP(C8,data!$B:$C,2,0),0)</f>
        <v>0</v>
      </c>
      <c r="I8" s="6">
        <f>IFERROR(VLOOKUP(D8,data!$B:$C,2,0),0)</f>
        <v>0</v>
      </c>
      <c r="J8" s="6">
        <f>IFERROR(VLOOKUP(E8,data!$B:$C,2,0),0)</f>
        <v>100</v>
      </c>
      <c r="K8" s="6">
        <f>IFERROR(VLOOKUP(F8,data!$B:$C,2,0),0)</f>
        <v>0</v>
      </c>
      <c r="L8" s="6">
        <f>IFERROR(VLOOKUP(G8,data!$B:$C,2,0),0)</f>
        <v>0</v>
      </c>
      <c r="M8" s="6">
        <f t="shared" si="0"/>
        <v>100</v>
      </c>
      <c r="N8" s="8">
        <f t="shared" si="1"/>
        <v>100</v>
      </c>
      <c r="O8" s="13" t="str">
        <f t="shared" si="2"/>
        <v>6./7. (100)</v>
      </c>
      <c r="P8" s="16"/>
      <c r="Q8" s="6" t="str">
        <f t="shared" si="3"/>
        <v/>
      </c>
      <c r="R8" s="15">
        <f t="shared" si="4"/>
        <v>1</v>
      </c>
      <c r="S8" s="6"/>
    </row>
    <row r="9" spans="2:19" ht="39.950000000000003" customHeight="1" x14ac:dyDescent="0.25">
      <c r="B9" s="6" t="s">
        <v>62</v>
      </c>
      <c r="C9" s="6"/>
      <c r="D9" s="6"/>
      <c r="E9" s="6">
        <v>2</v>
      </c>
      <c r="F9" s="6">
        <v>1</v>
      </c>
      <c r="G9" s="6"/>
      <c r="H9" s="7">
        <f>IFERROR(VLOOKUP(C9,data!$B:$C,2,0),0)</f>
        <v>0</v>
      </c>
      <c r="I9" s="6">
        <f>IFERROR(VLOOKUP(D9,data!$B:$C,2,0),0)</f>
        <v>0</v>
      </c>
      <c r="J9" s="6">
        <f>IFERROR(VLOOKUP(E9,data!$B:$C,2,0),0)</f>
        <v>93</v>
      </c>
      <c r="K9" s="6">
        <f>IFERROR(VLOOKUP(F9,data!$B:$C,2,0),0)</f>
        <v>100</v>
      </c>
      <c r="L9" s="6">
        <f>IFERROR(VLOOKUP(G9,data!$B:$C,2,0),0)</f>
        <v>0</v>
      </c>
      <c r="M9" s="6">
        <f t="shared" si="0"/>
        <v>193</v>
      </c>
      <c r="N9" s="8">
        <f t="shared" si="1"/>
        <v>193</v>
      </c>
      <c r="O9" s="13" t="str">
        <f t="shared" si="2"/>
        <v>3. (193)</v>
      </c>
      <c r="P9" s="7" t="s">
        <v>72</v>
      </c>
      <c r="Q9" s="6" t="str">
        <f t="shared" si="3"/>
        <v>1. Junior (193 bodů)</v>
      </c>
      <c r="R9" s="15">
        <f t="shared" si="4"/>
        <v>2</v>
      </c>
      <c r="S9" s="6"/>
    </row>
    <row r="10" spans="2:19" ht="39.950000000000003" customHeight="1" x14ac:dyDescent="0.25">
      <c r="B10" s="6" t="s">
        <v>63</v>
      </c>
      <c r="C10" s="6"/>
      <c r="D10" s="6"/>
      <c r="E10" s="6">
        <v>3</v>
      </c>
      <c r="F10" s="6">
        <v>5</v>
      </c>
      <c r="G10" s="6"/>
      <c r="H10" s="7">
        <f>IFERROR(VLOOKUP(C10,data!$B:$C,2,0),0)</f>
        <v>0</v>
      </c>
      <c r="I10" s="6">
        <f>IFERROR(VLOOKUP(D10,data!$B:$C,2,0),0)</f>
        <v>0</v>
      </c>
      <c r="J10" s="6">
        <f>IFERROR(VLOOKUP(E10,data!$B:$C,2,0),0)</f>
        <v>86</v>
      </c>
      <c r="K10" s="6">
        <f>IFERROR(VLOOKUP(F10,data!$B:$C,2,0),0)</f>
        <v>74</v>
      </c>
      <c r="L10" s="6">
        <f>IFERROR(VLOOKUP(G10,data!$B:$C,2,0),0)</f>
        <v>0</v>
      </c>
      <c r="M10" s="6">
        <f t="shared" si="0"/>
        <v>160</v>
      </c>
      <c r="N10" s="8">
        <f t="shared" si="1"/>
        <v>160</v>
      </c>
      <c r="O10" s="13" t="str">
        <f t="shared" si="2"/>
        <v>5. (160)</v>
      </c>
      <c r="P10" s="7"/>
      <c r="Q10" s="6" t="str">
        <f t="shared" si="3"/>
        <v/>
      </c>
      <c r="R10" s="15">
        <f t="shared" si="4"/>
        <v>2</v>
      </c>
      <c r="S10" s="6"/>
    </row>
    <row r="11" spans="2:19" ht="39.950000000000003" customHeight="1" x14ac:dyDescent="0.25">
      <c r="B11" s="6" t="s">
        <v>64</v>
      </c>
      <c r="C11" s="6"/>
      <c r="D11" s="6"/>
      <c r="E11" s="6">
        <v>4</v>
      </c>
      <c r="F11" s="6">
        <v>2</v>
      </c>
      <c r="G11" s="6"/>
      <c r="H11" s="7">
        <f>IFERROR(VLOOKUP(C11,data!$B:$C,2,0),0)</f>
        <v>0</v>
      </c>
      <c r="I11" s="6">
        <f>IFERROR(VLOOKUP(D11,data!$B:$C,2,0),0)</f>
        <v>0</v>
      </c>
      <c r="J11" s="6">
        <f>IFERROR(VLOOKUP(E11,data!$B:$C,2,0),0)</f>
        <v>80</v>
      </c>
      <c r="K11" s="6">
        <f>IFERROR(VLOOKUP(F11,data!$B:$C,2,0),0)</f>
        <v>93</v>
      </c>
      <c r="L11" s="6">
        <f>IFERROR(VLOOKUP(G11,data!$B:$C,2,0),0)</f>
        <v>0</v>
      </c>
      <c r="M11" s="6">
        <f t="shared" si="0"/>
        <v>173</v>
      </c>
      <c r="N11" s="8">
        <f t="shared" si="1"/>
        <v>173</v>
      </c>
      <c r="O11" s="13" t="str">
        <f t="shared" si="2"/>
        <v>4. (173)</v>
      </c>
      <c r="P11" s="7"/>
      <c r="Q11" s="6" t="str">
        <f t="shared" si="3"/>
        <v/>
      </c>
      <c r="R11" s="15">
        <f t="shared" si="4"/>
        <v>2</v>
      </c>
      <c r="S11" s="6"/>
    </row>
    <row r="12" spans="2:19" ht="39.950000000000003" customHeight="1" x14ac:dyDescent="0.25">
      <c r="B12" s="6" t="s">
        <v>65</v>
      </c>
      <c r="C12" s="6"/>
      <c r="D12" s="6"/>
      <c r="E12" s="6">
        <v>5</v>
      </c>
      <c r="F12" s="6"/>
      <c r="G12" s="6"/>
      <c r="H12" s="7">
        <f>IFERROR(VLOOKUP(C12,data!$B:$C,2,0),0)</f>
        <v>0</v>
      </c>
      <c r="I12" s="6">
        <f>IFERROR(VLOOKUP(D12,data!$B:$C,2,0),0)</f>
        <v>0</v>
      </c>
      <c r="J12" s="6">
        <f>IFERROR(VLOOKUP(E12,data!$B:$C,2,0),0)</f>
        <v>74</v>
      </c>
      <c r="K12" s="6">
        <f>IFERROR(VLOOKUP(F12,data!$B:$C,2,0),0)</f>
        <v>0</v>
      </c>
      <c r="L12" s="6">
        <f>IFERROR(VLOOKUP(G12,data!$B:$C,2,0),0)</f>
        <v>0</v>
      </c>
      <c r="M12" s="6">
        <f t="shared" si="0"/>
        <v>74</v>
      </c>
      <c r="N12" s="8">
        <f t="shared" si="1"/>
        <v>74</v>
      </c>
      <c r="O12" s="13" t="str">
        <f t="shared" si="2"/>
        <v>10. (74)</v>
      </c>
      <c r="P12" s="7" t="s">
        <v>73</v>
      </c>
      <c r="Q12" s="6" t="str">
        <f t="shared" si="3"/>
        <v>2. Žák (74 bodů)</v>
      </c>
      <c r="R12" s="15">
        <f t="shared" si="4"/>
        <v>1</v>
      </c>
      <c r="S12" s="6"/>
    </row>
    <row r="13" spans="2:19" ht="39.950000000000003" customHeight="1" x14ac:dyDescent="0.25">
      <c r="B13" s="6"/>
      <c r="C13" s="6"/>
      <c r="D13" s="6"/>
      <c r="E13" s="6"/>
      <c r="F13" s="6"/>
      <c r="G13" s="6"/>
      <c r="H13" s="7">
        <f>IFERROR(VLOOKUP(C13,data!$B:$C,2,0),0)</f>
        <v>0</v>
      </c>
      <c r="I13" s="6">
        <f>IFERROR(VLOOKUP(D13,data!$B:$C,2,0),0)</f>
        <v>0</v>
      </c>
      <c r="J13" s="6">
        <f>IFERROR(VLOOKUP(E13,data!$B:$C,2,0),0)</f>
        <v>0</v>
      </c>
      <c r="K13" s="6">
        <f>IFERROR(VLOOKUP(F13,data!$B:$C,2,0),0)</f>
        <v>0</v>
      </c>
      <c r="L13" s="6">
        <f>IFERROR(VLOOKUP(G13,data!$B:$C,2,0),0)</f>
        <v>0</v>
      </c>
      <c r="M13" s="6">
        <f t="shared" si="0"/>
        <v>0</v>
      </c>
      <c r="N13" s="8">
        <f t="shared" si="1"/>
        <v>0</v>
      </c>
      <c r="O13" s="13" t="str">
        <f t="shared" si="2"/>
        <v/>
      </c>
      <c r="P13" s="7"/>
      <c r="Q13" s="6" t="str">
        <f t="shared" si="3"/>
        <v/>
      </c>
      <c r="R13" s="15">
        <f t="shared" si="4"/>
        <v>0</v>
      </c>
      <c r="S13" s="6"/>
    </row>
    <row r="14" spans="2:19" ht="39.950000000000003" customHeight="1" x14ac:dyDescent="0.25">
      <c r="B14" s="6"/>
      <c r="C14" s="6"/>
      <c r="D14" s="6"/>
      <c r="E14" s="6"/>
      <c r="F14" s="6"/>
      <c r="G14" s="6"/>
      <c r="H14" s="7">
        <f>IFERROR(VLOOKUP(C14,data!$B:$C,2,0),0)</f>
        <v>0</v>
      </c>
      <c r="I14" s="6">
        <f>IFERROR(VLOOKUP(D14,data!$B:$C,2,0),0)</f>
        <v>0</v>
      </c>
      <c r="J14" s="6">
        <f>IFERROR(VLOOKUP(E14,data!$B:$C,2,0),0)</f>
        <v>0</v>
      </c>
      <c r="K14" s="6">
        <f>IFERROR(VLOOKUP(F14,data!$B:$C,2,0),0)</f>
        <v>0</v>
      </c>
      <c r="L14" s="6">
        <f>IFERROR(VLOOKUP(G14,data!$B:$C,2,0),0)</f>
        <v>0</v>
      </c>
      <c r="M14" s="6">
        <f t="shared" si="0"/>
        <v>0</v>
      </c>
      <c r="N14" s="8">
        <f t="shared" si="1"/>
        <v>0</v>
      </c>
      <c r="O14" s="13" t="str">
        <f t="shared" si="2"/>
        <v/>
      </c>
      <c r="P14" s="7"/>
      <c r="Q14" s="6" t="str">
        <f t="shared" si="3"/>
        <v/>
      </c>
      <c r="R14" s="15">
        <f t="shared" si="4"/>
        <v>0</v>
      </c>
      <c r="S14" s="6"/>
    </row>
    <row r="15" spans="2:19" ht="39.950000000000003" customHeight="1" x14ac:dyDescent="0.25">
      <c r="B15" s="6"/>
      <c r="C15" s="6"/>
      <c r="D15" s="6"/>
      <c r="E15" s="6"/>
      <c r="F15" s="6"/>
      <c r="G15" s="6"/>
      <c r="H15" s="7">
        <f>IFERROR(VLOOKUP(C15,data!$B:$C,2,0),0)</f>
        <v>0</v>
      </c>
      <c r="I15" s="6">
        <f>IFERROR(VLOOKUP(D15,data!$B:$C,2,0),0)</f>
        <v>0</v>
      </c>
      <c r="J15" s="6">
        <f>IFERROR(VLOOKUP(E15,data!$B:$C,2,0),0)</f>
        <v>0</v>
      </c>
      <c r="K15" s="6">
        <f>IFERROR(VLOOKUP(F15,data!$B:$C,2,0),0)</f>
        <v>0</v>
      </c>
      <c r="L15" s="6">
        <f>IFERROR(VLOOKUP(G15,data!$B:$C,2,0),0)</f>
        <v>0</v>
      </c>
      <c r="M15" s="6">
        <f t="shared" si="0"/>
        <v>0</v>
      </c>
      <c r="N15" s="8">
        <f t="shared" si="1"/>
        <v>0</v>
      </c>
      <c r="O15" s="13" t="str">
        <f t="shared" si="2"/>
        <v/>
      </c>
      <c r="P15" s="7"/>
      <c r="Q15" s="6" t="str">
        <f t="shared" si="3"/>
        <v/>
      </c>
      <c r="R15" s="15">
        <f t="shared" si="4"/>
        <v>0</v>
      </c>
      <c r="S15" s="6"/>
    </row>
    <row r="16" spans="2:19" ht="39.950000000000003" customHeight="1" x14ac:dyDescent="0.25">
      <c r="B16" s="18"/>
      <c r="C16" s="6"/>
      <c r="D16" s="6"/>
      <c r="E16" s="6"/>
      <c r="F16" s="6"/>
      <c r="G16" s="6"/>
      <c r="H16" s="7">
        <f>IFERROR(VLOOKUP(C16,data!$B:$C,2,0),0)</f>
        <v>0</v>
      </c>
      <c r="I16" s="6">
        <f>IFERROR(VLOOKUP(D16,data!$B:$C,2,0),0)</f>
        <v>0</v>
      </c>
      <c r="J16" s="6">
        <f>IFERROR(VLOOKUP(E16,data!$B:$C,2,0),0)</f>
        <v>0</v>
      </c>
      <c r="K16" s="6">
        <f>IFERROR(VLOOKUP(F16,data!$B:$C,2,0),0)</f>
        <v>0</v>
      </c>
      <c r="L16" s="6">
        <f>IFERROR(VLOOKUP(G16,data!$B:$C,2,0),0)</f>
        <v>0</v>
      </c>
      <c r="M16" s="6">
        <f t="shared" si="0"/>
        <v>0</v>
      </c>
      <c r="N16" s="8">
        <f t="shared" si="1"/>
        <v>0</v>
      </c>
      <c r="O16" s="13" t="str">
        <f t="shared" si="2"/>
        <v/>
      </c>
      <c r="P16" s="17"/>
      <c r="Q16" s="6" t="str">
        <f t="shared" si="3"/>
        <v/>
      </c>
      <c r="R16" s="15">
        <f t="shared" si="4"/>
        <v>0</v>
      </c>
      <c r="S16" s="6"/>
    </row>
    <row r="17" spans="2:19" ht="39.950000000000003" customHeight="1" x14ac:dyDescent="0.25">
      <c r="B17" s="6"/>
      <c r="C17" s="6"/>
      <c r="D17" s="6"/>
      <c r="E17" s="6"/>
      <c r="F17" s="6"/>
      <c r="G17" s="6"/>
      <c r="H17" s="7">
        <f>IFERROR(VLOOKUP(C17,data!$B:$C,2,0),0)</f>
        <v>0</v>
      </c>
      <c r="I17" s="6">
        <f>IFERROR(VLOOKUP(D17,data!$B:$C,2,0),0)</f>
        <v>0</v>
      </c>
      <c r="J17" s="6">
        <f>IFERROR(VLOOKUP(E17,data!$B:$C,2,0),0)</f>
        <v>0</v>
      </c>
      <c r="K17" s="6">
        <f>IFERROR(VLOOKUP(F17,data!$B:$C,2,0),0)</f>
        <v>0</v>
      </c>
      <c r="L17" s="6">
        <f>IFERROR(VLOOKUP(G17,data!$B:$C,2,0),0)</f>
        <v>0</v>
      </c>
      <c r="M17" s="6">
        <f t="shared" si="0"/>
        <v>0</v>
      </c>
      <c r="N17" s="8">
        <f t="shared" si="1"/>
        <v>0</v>
      </c>
      <c r="O17" s="13" t="str">
        <f t="shared" si="2"/>
        <v/>
      </c>
      <c r="P17" s="7"/>
      <c r="Q17" s="6" t="str">
        <f t="shared" si="3"/>
        <v/>
      </c>
      <c r="R17" s="15">
        <f t="shared" si="4"/>
        <v>0</v>
      </c>
      <c r="S17" s="6"/>
    </row>
    <row r="18" spans="2:19" ht="39.950000000000003" customHeight="1" x14ac:dyDescent="0.25">
      <c r="B18" s="6"/>
      <c r="C18" s="6"/>
      <c r="D18" s="6"/>
      <c r="E18" s="6"/>
      <c r="F18" s="6"/>
      <c r="G18" s="6"/>
      <c r="H18" s="7">
        <f>IFERROR(VLOOKUP(C18,data!$B:$C,2,0),0)</f>
        <v>0</v>
      </c>
      <c r="I18" s="6">
        <f>IFERROR(VLOOKUP(D18,data!$B:$C,2,0),0)</f>
        <v>0</v>
      </c>
      <c r="J18" s="6">
        <f>IFERROR(VLOOKUP(E18,data!$B:$C,2,0),0)</f>
        <v>0</v>
      </c>
      <c r="K18" s="6">
        <f>IFERROR(VLOOKUP(F18,data!$B:$C,2,0),0)</f>
        <v>0</v>
      </c>
      <c r="L18" s="6">
        <f>IFERROR(VLOOKUP(G18,data!$B:$C,2,0),0)</f>
        <v>0</v>
      </c>
      <c r="M18" s="6">
        <f t="shared" si="0"/>
        <v>0</v>
      </c>
      <c r="N18" s="8">
        <f t="shared" si="1"/>
        <v>0</v>
      </c>
      <c r="O18" s="13" t="str">
        <f t="shared" si="2"/>
        <v/>
      </c>
      <c r="P18" s="7"/>
      <c r="Q18" s="6" t="str">
        <f t="shared" si="3"/>
        <v/>
      </c>
      <c r="R18" s="15">
        <f t="shared" si="4"/>
        <v>0</v>
      </c>
      <c r="S18" s="6"/>
    </row>
    <row r="19" spans="2:19" ht="39.950000000000003" customHeight="1" x14ac:dyDescent="0.25">
      <c r="B19" s="6"/>
      <c r="C19" s="6"/>
      <c r="D19" s="6"/>
      <c r="E19" s="6"/>
      <c r="F19" s="6"/>
      <c r="G19" s="6"/>
      <c r="H19" s="7">
        <f>IFERROR(VLOOKUP(C19,data!$B:$C,2,0),0)</f>
        <v>0</v>
      </c>
      <c r="I19" s="6">
        <f>IFERROR(VLOOKUP(D19,data!$B:$C,2,0),0)</f>
        <v>0</v>
      </c>
      <c r="J19" s="6">
        <f>IFERROR(VLOOKUP(E19,data!$B:$C,2,0),0)</f>
        <v>0</v>
      </c>
      <c r="K19" s="6">
        <f>IFERROR(VLOOKUP(F19,data!$B:$C,2,0),0)</f>
        <v>0</v>
      </c>
      <c r="L19" s="6">
        <f>IFERROR(VLOOKUP(G19,data!$B:$C,2,0),0)</f>
        <v>0</v>
      </c>
      <c r="M19" s="6">
        <f t="shared" si="0"/>
        <v>0</v>
      </c>
      <c r="N19" s="8">
        <f t="shared" si="1"/>
        <v>0</v>
      </c>
      <c r="O19" s="13" t="str">
        <f t="shared" si="2"/>
        <v/>
      </c>
      <c r="P19" s="7"/>
      <c r="Q19" s="6" t="str">
        <f t="shared" si="3"/>
        <v/>
      </c>
      <c r="R19" s="15">
        <f t="shared" si="4"/>
        <v>0</v>
      </c>
      <c r="S19" s="6"/>
    </row>
    <row r="20" spans="2:19" ht="39.950000000000003" customHeight="1" x14ac:dyDescent="0.25">
      <c r="B20" s="6"/>
      <c r="C20" s="6"/>
      <c r="D20" s="6"/>
      <c r="E20" s="6"/>
      <c r="F20" s="6"/>
      <c r="G20" s="6"/>
      <c r="H20" s="7">
        <f>IFERROR(VLOOKUP(C20,data!$B:$C,2,0),0)</f>
        <v>0</v>
      </c>
      <c r="I20" s="6">
        <f>IFERROR(VLOOKUP(D20,data!$B:$C,2,0),0)</f>
        <v>0</v>
      </c>
      <c r="J20" s="6">
        <f>IFERROR(VLOOKUP(E20,data!$B:$C,2,0),0)</f>
        <v>0</v>
      </c>
      <c r="K20" s="6">
        <f>IFERROR(VLOOKUP(F20,data!$B:$C,2,0),0)</f>
        <v>0</v>
      </c>
      <c r="L20" s="6">
        <f>IFERROR(VLOOKUP(G20,data!$B:$C,2,0),0)</f>
        <v>0</v>
      </c>
      <c r="M20" s="6">
        <f t="shared" si="0"/>
        <v>0</v>
      </c>
      <c r="N20" s="8">
        <f t="shared" si="1"/>
        <v>0</v>
      </c>
      <c r="O20" s="13" t="str">
        <f t="shared" si="2"/>
        <v/>
      </c>
      <c r="P20" s="7"/>
      <c r="Q20" s="6" t="str">
        <f t="shared" si="3"/>
        <v/>
      </c>
      <c r="R20" s="15">
        <f t="shared" si="4"/>
        <v>0</v>
      </c>
      <c r="S20" s="6"/>
    </row>
    <row r="21" spans="2:19" ht="39.950000000000003" customHeight="1" x14ac:dyDescent="0.25">
      <c r="B21" s="6"/>
      <c r="C21" s="6"/>
      <c r="D21" s="6"/>
      <c r="E21" s="6"/>
      <c r="F21" s="6"/>
      <c r="G21" s="6"/>
      <c r="H21" s="7">
        <f>IFERROR(VLOOKUP(C21,data!$B:$C,2,0),0)</f>
        <v>0</v>
      </c>
      <c r="I21" s="6">
        <f>IFERROR(VLOOKUP(D21,data!$B:$C,2,0),0)</f>
        <v>0</v>
      </c>
      <c r="J21" s="6">
        <f>IFERROR(VLOOKUP(E21,data!$B:$C,2,0),0)</f>
        <v>0</v>
      </c>
      <c r="K21" s="6">
        <f>IFERROR(VLOOKUP(F21,data!$B:$C,2,0),0)</f>
        <v>0</v>
      </c>
      <c r="L21" s="6">
        <f>IFERROR(VLOOKUP(G21,data!$B:$C,2,0),0)</f>
        <v>0</v>
      </c>
      <c r="M21" s="6">
        <f t="shared" si="0"/>
        <v>0</v>
      </c>
      <c r="N21" s="8">
        <f t="shared" si="1"/>
        <v>0</v>
      </c>
      <c r="O21" s="13" t="str">
        <f t="shared" si="2"/>
        <v/>
      </c>
      <c r="P21" s="7"/>
      <c r="Q21" s="6" t="str">
        <f t="shared" si="3"/>
        <v/>
      </c>
      <c r="R21" s="15">
        <f t="shared" si="4"/>
        <v>0</v>
      </c>
      <c r="S21" s="6"/>
    </row>
    <row r="22" spans="2:19" ht="39.950000000000003" customHeight="1" x14ac:dyDescent="0.25">
      <c r="B22" s="6"/>
      <c r="C22" s="6"/>
      <c r="D22" s="6"/>
      <c r="E22" s="6"/>
      <c r="F22" s="6"/>
      <c r="G22" s="6"/>
      <c r="H22" s="7">
        <f>IFERROR(VLOOKUP(C22,data!$B:$C,2,0),0)</f>
        <v>0</v>
      </c>
      <c r="I22" s="8">
        <f>IFERROR(VLOOKUP(D22,data!$B:$C,2,0),0)</f>
        <v>0</v>
      </c>
      <c r="J22" s="6">
        <f>IFERROR(VLOOKUP(E22,data!$B:$C,2,0),0)</f>
        <v>0</v>
      </c>
      <c r="K22" s="6">
        <f>IFERROR(VLOOKUP(F22,data!$B:$C,2,0),0)</f>
        <v>0</v>
      </c>
      <c r="L22" s="6">
        <f>IFERROR(VLOOKUP(G22,data!$B:$C,2,0),0)</f>
        <v>0</v>
      </c>
      <c r="M22" s="6">
        <f t="shared" si="0"/>
        <v>0</v>
      </c>
      <c r="N22" s="8">
        <f t="shared" si="1"/>
        <v>0</v>
      </c>
      <c r="O22" s="13" t="str">
        <f t="shared" si="2"/>
        <v/>
      </c>
      <c r="P22" s="7"/>
      <c r="Q22" s="6" t="str">
        <f t="shared" si="3"/>
        <v/>
      </c>
      <c r="R22" s="15">
        <f t="shared" si="4"/>
        <v>0</v>
      </c>
      <c r="S22" s="6"/>
    </row>
    <row r="23" spans="2:19" ht="39.950000000000003" customHeight="1" x14ac:dyDescent="0.25">
      <c r="B23" s="6"/>
      <c r="C23" s="6"/>
      <c r="D23" s="6"/>
      <c r="E23" s="6"/>
      <c r="F23" s="6"/>
      <c r="G23" s="6"/>
      <c r="H23" s="7">
        <f>IFERROR(VLOOKUP(C23,data!$B:$C,2,0),0)</f>
        <v>0</v>
      </c>
      <c r="I23" s="8">
        <f>IFERROR(VLOOKUP(D23,data!$B:$C,2,0),0)</f>
        <v>0</v>
      </c>
      <c r="J23" s="6">
        <f>IFERROR(VLOOKUP(E23,data!$B:$C,2,0),0)</f>
        <v>0</v>
      </c>
      <c r="K23" s="6">
        <f>IFERROR(VLOOKUP(F23,data!$B:$C,2,0),0)</f>
        <v>0</v>
      </c>
      <c r="L23" s="6">
        <f>IFERROR(VLOOKUP(G23,data!$B:$C,2,0),0)</f>
        <v>0</v>
      </c>
      <c r="M23" s="6">
        <f t="shared" si="0"/>
        <v>0</v>
      </c>
      <c r="N23" s="8">
        <f t="shared" si="1"/>
        <v>0</v>
      </c>
      <c r="O23" s="13" t="str">
        <f t="shared" si="2"/>
        <v/>
      </c>
      <c r="P23" s="7"/>
      <c r="Q23" s="6" t="str">
        <f t="shared" si="3"/>
        <v/>
      </c>
      <c r="R23" s="15">
        <f t="shared" si="4"/>
        <v>0</v>
      </c>
      <c r="S23" s="6"/>
    </row>
    <row r="24" spans="2:19" ht="39.950000000000003" customHeight="1" x14ac:dyDescent="0.25">
      <c r="B24" s="6"/>
      <c r="C24" s="6"/>
      <c r="D24" s="6"/>
      <c r="E24" s="6"/>
      <c r="F24" s="6"/>
      <c r="G24" s="6"/>
      <c r="H24" s="7">
        <f>IFERROR(VLOOKUP(C24,data!$B:$C,2,0),0)</f>
        <v>0</v>
      </c>
      <c r="I24" s="8">
        <f>IFERROR(VLOOKUP(D24,data!$B:$C,2,0),0)</f>
        <v>0</v>
      </c>
      <c r="J24" s="6">
        <f>IFERROR(VLOOKUP(E24,data!$B:$C,2,0),0)</f>
        <v>0</v>
      </c>
      <c r="K24" s="6">
        <f>IFERROR(VLOOKUP(F24,data!$B:$C,2,0),0)</f>
        <v>0</v>
      </c>
      <c r="L24" s="6">
        <f>IFERROR(VLOOKUP(G24,data!$B:$C,2,0),0)</f>
        <v>0</v>
      </c>
      <c r="M24" s="6">
        <f t="shared" si="0"/>
        <v>0</v>
      </c>
      <c r="N24" s="8">
        <f t="shared" si="1"/>
        <v>0</v>
      </c>
      <c r="O24" s="13" t="str">
        <f t="shared" si="2"/>
        <v/>
      </c>
      <c r="P24" s="7"/>
      <c r="Q24" s="6" t="str">
        <f t="shared" si="3"/>
        <v/>
      </c>
      <c r="R24" s="15">
        <f t="shared" si="4"/>
        <v>0</v>
      </c>
      <c r="S24" s="6"/>
    </row>
    <row r="25" spans="2:19" ht="39.950000000000003" customHeight="1" x14ac:dyDescent="0.25">
      <c r="B25" s="6"/>
      <c r="C25" s="6"/>
      <c r="D25" s="6"/>
      <c r="E25" s="6"/>
      <c r="F25" s="6"/>
      <c r="G25" s="6"/>
      <c r="H25" s="7">
        <f>IFERROR(VLOOKUP(C25,data!$B:$C,2,0),0)</f>
        <v>0</v>
      </c>
      <c r="I25" s="8">
        <f>IFERROR(VLOOKUP(D25,data!$B:$C,2,0),0)</f>
        <v>0</v>
      </c>
      <c r="J25" s="6">
        <f>IFERROR(VLOOKUP(E25,data!$B:$C,2,0),0)</f>
        <v>0</v>
      </c>
      <c r="K25" s="6">
        <f>IFERROR(VLOOKUP(F25,data!$B:$C,2,0),0)</f>
        <v>0</v>
      </c>
      <c r="L25" s="6">
        <f>IFERROR(VLOOKUP(G25,data!$B:$C,2,0),0)</f>
        <v>0</v>
      </c>
      <c r="M25" s="6">
        <f t="shared" si="0"/>
        <v>0</v>
      </c>
      <c r="N25" s="8">
        <f t="shared" si="1"/>
        <v>0</v>
      </c>
      <c r="O25" s="13" t="str">
        <f t="shared" si="2"/>
        <v/>
      </c>
      <c r="P25" s="7"/>
      <c r="Q25" s="6" t="str">
        <f t="shared" si="3"/>
        <v/>
      </c>
      <c r="R25" s="15">
        <f t="shared" si="4"/>
        <v>0</v>
      </c>
      <c r="S25" s="6"/>
    </row>
    <row r="26" spans="2:19" ht="39.950000000000003" customHeight="1" x14ac:dyDescent="0.25">
      <c r="B26" s="6"/>
      <c r="C26" s="6"/>
      <c r="D26" s="6"/>
      <c r="E26" s="6"/>
      <c r="F26" s="6"/>
      <c r="G26" s="6"/>
      <c r="H26" s="7">
        <f>IFERROR(VLOOKUP(C26,data!$B:$C,2,0),0)</f>
        <v>0</v>
      </c>
      <c r="I26" s="8">
        <f>IFERROR(VLOOKUP(D26,data!$B:$C,2,0),0)</f>
        <v>0</v>
      </c>
      <c r="J26" s="6">
        <f>IFERROR(VLOOKUP(E26,data!$B:$C,2,0),0)</f>
        <v>0</v>
      </c>
      <c r="K26" s="6">
        <f>IFERROR(VLOOKUP(F26,data!$B:$C,2,0),0)</f>
        <v>0</v>
      </c>
      <c r="L26" s="6">
        <f>IFERROR(VLOOKUP(G26,data!$B:$C,2,0),0)</f>
        <v>0</v>
      </c>
      <c r="M26" s="6">
        <f t="shared" si="0"/>
        <v>0</v>
      </c>
      <c r="N26" s="8">
        <f t="shared" si="1"/>
        <v>0</v>
      </c>
      <c r="O26" s="13" t="str">
        <f t="shared" si="2"/>
        <v/>
      </c>
      <c r="P26" s="7"/>
      <c r="Q26" s="6" t="str">
        <f t="shared" si="3"/>
        <v/>
      </c>
      <c r="R26" s="15">
        <f t="shared" si="4"/>
        <v>0</v>
      </c>
      <c r="S26" s="6"/>
    </row>
    <row r="27" spans="2:19" ht="39.950000000000003" customHeight="1" x14ac:dyDescent="0.25">
      <c r="B27" s="6"/>
      <c r="C27" s="6"/>
      <c r="D27" s="6"/>
      <c r="E27" s="6"/>
      <c r="F27" s="6"/>
      <c r="G27" s="6"/>
      <c r="H27" s="7">
        <f>IFERROR(VLOOKUP(C27,data!$B:$C,2,0),0)</f>
        <v>0</v>
      </c>
      <c r="I27" s="8">
        <f>IFERROR(VLOOKUP(D27,data!$B:$C,2,0),0)</f>
        <v>0</v>
      </c>
      <c r="J27" s="6">
        <f>IFERROR(VLOOKUP(E27,data!$B:$C,2,0),0)</f>
        <v>0</v>
      </c>
      <c r="K27" s="6">
        <f>IFERROR(VLOOKUP(F27,data!$B:$C,2,0),0)</f>
        <v>0</v>
      </c>
      <c r="L27" s="6">
        <f>IFERROR(VLOOKUP(G27,data!$B:$C,2,0),0)</f>
        <v>0</v>
      </c>
      <c r="M27" s="6">
        <f t="shared" si="0"/>
        <v>0</v>
      </c>
      <c r="N27" s="8">
        <f t="shared" si="1"/>
        <v>0</v>
      </c>
      <c r="O27" s="13" t="str">
        <f t="shared" si="2"/>
        <v/>
      </c>
      <c r="P27" s="7"/>
      <c r="Q27" s="6" t="str">
        <f t="shared" si="3"/>
        <v/>
      </c>
      <c r="R27" s="15">
        <f t="shared" si="4"/>
        <v>0</v>
      </c>
      <c r="S27" s="6"/>
    </row>
    <row r="28" spans="2:19" ht="39.950000000000003" customHeight="1" x14ac:dyDescent="0.25">
      <c r="B28" s="6"/>
      <c r="C28" s="6"/>
      <c r="D28" s="6"/>
      <c r="E28" s="6"/>
      <c r="F28" s="6"/>
      <c r="G28" s="6"/>
      <c r="H28" s="7">
        <f>IFERROR(VLOOKUP(C28,data!$B:$C,2,0),0)</f>
        <v>0</v>
      </c>
      <c r="I28" s="8">
        <f>IFERROR(VLOOKUP(D28,data!$B:$C,2,0),0)</f>
        <v>0</v>
      </c>
      <c r="J28" s="6">
        <f>IFERROR(VLOOKUP(E28,data!$B:$C,2,0),0)</f>
        <v>0</v>
      </c>
      <c r="K28" s="6">
        <f>IFERROR(VLOOKUP(F28,data!$B:$C,2,0),0)</f>
        <v>0</v>
      </c>
      <c r="L28" s="6">
        <f>IFERROR(VLOOKUP(G28,data!$B:$C,2,0),0)</f>
        <v>0</v>
      </c>
      <c r="M28" s="6">
        <f t="shared" si="0"/>
        <v>0</v>
      </c>
      <c r="N28" s="8">
        <f t="shared" si="1"/>
        <v>0</v>
      </c>
      <c r="O28" s="13" t="str">
        <f t="shared" si="2"/>
        <v/>
      </c>
      <c r="P28" s="7"/>
      <c r="Q28" s="6" t="str">
        <f t="shared" si="3"/>
        <v/>
      </c>
      <c r="R28" s="15">
        <f t="shared" si="4"/>
        <v>0</v>
      </c>
      <c r="S28" s="6"/>
    </row>
    <row r="29" spans="2:19" ht="39.950000000000003" customHeight="1" x14ac:dyDescent="0.25">
      <c r="B29" s="6"/>
      <c r="C29" s="6"/>
      <c r="D29" s="6"/>
      <c r="E29" s="6"/>
      <c r="F29" s="6"/>
      <c r="G29" s="6"/>
      <c r="H29" s="7">
        <f>IFERROR(VLOOKUP(C29,data!$B:$C,2,0),0)</f>
        <v>0</v>
      </c>
      <c r="I29" s="8">
        <f>IFERROR(VLOOKUP(D29,data!$B:$C,2,0),0)</f>
        <v>0</v>
      </c>
      <c r="J29" s="6">
        <f>IFERROR(VLOOKUP(E29,data!$B:$C,2,0),0)</f>
        <v>0</v>
      </c>
      <c r="K29" s="6">
        <f>IFERROR(VLOOKUP(F29,data!$B:$C,2,0),0)</f>
        <v>0</v>
      </c>
      <c r="L29" s="6">
        <f>IFERROR(VLOOKUP(G29,data!$B:$C,2,0),0)</f>
        <v>0</v>
      </c>
      <c r="M29" s="6">
        <f t="shared" si="0"/>
        <v>0</v>
      </c>
      <c r="N29" s="8">
        <f t="shared" si="1"/>
        <v>0</v>
      </c>
      <c r="O29" s="13" t="str">
        <f t="shared" si="2"/>
        <v/>
      </c>
      <c r="P29" s="7"/>
      <c r="Q29" s="6" t="str">
        <f t="shared" si="3"/>
        <v/>
      </c>
      <c r="R29" s="15">
        <f t="shared" si="4"/>
        <v>0</v>
      </c>
      <c r="S29" s="6"/>
    </row>
    <row r="30" spans="2:19" ht="39.950000000000003" customHeight="1" x14ac:dyDescent="0.25">
      <c r="B30" s="6"/>
      <c r="C30" s="6"/>
      <c r="D30" s="6"/>
      <c r="E30" s="6"/>
      <c r="F30" s="6"/>
      <c r="G30" s="6"/>
      <c r="H30" s="7">
        <f>IFERROR(VLOOKUP(C30,data!$B:$C,2,0),0)</f>
        <v>0</v>
      </c>
      <c r="I30" s="8">
        <f>IFERROR(VLOOKUP(D30,data!$B:$C,2,0),0)</f>
        <v>0</v>
      </c>
      <c r="J30" s="6">
        <f>IFERROR(VLOOKUP(E30,data!$B:$C,2,0),0)</f>
        <v>0</v>
      </c>
      <c r="K30" s="6">
        <f>IFERROR(VLOOKUP(F30,data!$B:$C,2,0),0)</f>
        <v>0</v>
      </c>
      <c r="L30" s="6">
        <f>IFERROR(VLOOKUP(G30,data!$B:$C,2,0),0)</f>
        <v>0</v>
      </c>
      <c r="M30" s="6">
        <f t="shared" si="0"/>
        <v>0</v>
      </c>
      <c r="N30" s="8">
        <f t="shared" si="1"/>
        <v>0</v>
      </c>
      <c r="O30" s="13" t="str">
        <f t="shared" si="2"/>
        <v/>
      </c>
      <c r="P30" s="7"/>
      <c r="Q30" s="6" t="str">
        <f t="shared" si="3"/>
        <v/>
      </c>
      <c r="R30" s="15">
        <f t="shared" si="4"/>
        <v>0</v>
      </c>
      <c r="S30" s="6"/>
    </row>
  </sheetData>
  <conditionalFormatting sqref="O3:O30">
    <cfRule type="expression" dxfId="44" priority="1" stopIfTrue="1">
      <formula>($N3&gt;0)*(COUNTIF($N$3:$N$30, $N3)&gt;1)</formula>
    </cfRule>
    <cfRule type="expression" dxfId="43" priority="2">
      <formula>($N3&gt;0)*(RANK($N3, $N$3:$N$30)=3)</formula>
    </cfRule>
    <cfRule type="expression" dxfId="42" priority="3">
      <formula>($N3&gt;0)*(RANK($N3, $N$3:$N$30)=2)</formula>
    </cfRule>
    <cfRule type="expression" dxfId="41" priority="4">
      <formula>($N3&gt;0)*(RANK($N3, $N$3:$N$30)=1)</formula>
    </cfRule>
  </conditionalFormatting>
  <conditionalFormatting sqref="Q2">
    <cfRule type="expression" dxfId="40" priority="5" stopIfTrue="1">
      <formula>AND($P3&lt;&gt;"", $N3&gt;0, COUNTIFS($P$3:$P$30, $P3, $N$3:$N$30, $N3)&gt;1)</formula>
    </cfRule>
  </conditionalFormatting>
  <conditionalFormatting sqref="Q3:Q30">
    <cfRule type="expression" dxfId="39" priority="6" stopIfTrue="1">
      <formula>AND($P3&lt;&gt;"", $N3&gt;0, COUNTIFS($P$3:$P$30, $P3, $N$3:$N$30, $N3)&gt;1)</formula>
    </cfRule>
    <cfRule type="expression" dxfId="38" priority="7">
      <formula>AND($P3&lt;&gt;"", $N3&gt;0, COUNTIFS($P$3:$P$30, $P3, $N$3:$N$30, "&gt;"&amp;$N3)+1=3)</formula>
    </cfRule>
    <cfRule type="expression" dxfId="37" priority="8">
      <formula>AND($P3&lt;&gt;"", $N3&gt;0, COUNTIFS($P$3:$P$30, $P3, $N$3:$N$30, "&gt;"&amp;$N3)+1=2)</formula>
    </cfRule>
    <cfRule type="expression" dxfId="36" priority="9">
      <formula>AND($P3&lt;&gt;"", $N3&gt;0, COUNTIFS($P$3:$P$30, $P3, $N$3:$N$30, "&gt;"&amp;$N3)+1=1)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5C29F-838C-46D7-9C29-B00EFCE048AF}">
  <dimension ref="B1:S30"/>
  <sheetViews>
    <sheetView zoomScale="70" zoomScaleNormal="70" workbookViewId="0">
      <selection activeCell="P11" sqref="P11"/>
    </sheetView>
  </sheetViews>
  <sheetFormatPr defaultRowHeight="39.950000000000003" customHeight="1" x14ac:dyDescent="0.25"/>
  <cols>
    <col min="2" max="2" width="28.140625" customWidth="1"/>
    <col min="3" max="3" width="14.7109375" customWidth="1"/>
    <col min="4" max="4" width="15" customWidth="1"/>
    <col min="5" max="5" width="13.85546875" customWidth="1"/>
    <col min="6" max="6" width="14" customWidth="1"/>
    <col min="7" max="7" width="15.85546875" customWidth="1"/>
    <col min="8" max="8" width="21.85546875" customWidth="1"/>
    <col min="9" max="9" width="24" customWidth="1"/>
    <col min="10" max="10" width="22.28515625" customWidth="1"/>
    <col min="11" max="11" width="22.42578125" customWidth="1"/>
    <col min="12" max="12" width="22.5703125" customWidth="1"/>
    <col min="13" max="13" width="27.140625" customWidth="1"/>
    <col min="14" max="14" width="27" customWidth="1"/>
    <col min="15" max="15" width="38.5703125" customWidth="1"/>
    <col min="16" max="16" width="17.140625" customWidth="1"/>
    <col min="17" max="17" width="25.42578125" customWidth="1"/>
    <col min="18" max="18" width="15.5703125" customWidth="1"/>
    <col min="19" max="19" width="15.85546875" customWidth="1"/>
  </cols>
  <sheetData>
    <row r="1" spans="2:19" ht="39.950000000000003" customHeight="1" thickBot="1" x14ac:dyDescent="0.3"/>
    <row r="2" spans="2:19" ht="57.75" customHeight="1" x14ac:dyDescent="0.25">
      <c r="B2" s="9" t="s">
        <v>6</v>
      </c>
      <c r="C2" s="9" t="s">
        <v>15</v>
      </c>
      <c r="D2" s="9" t="s">
        <v>16</v>
      </c>
      <c r="E2" s="9" t="s">
        <v>17</v>
      </c>
      <c r="F2" s="9" t="s">
        <v>22</v>
      </c>
      <c r="G2" s="9" t="s">
        <v>23</v>
      </c>
      <c r="H2" s="9" t="s">
        <v>18</v>
      </c>
      <c r="I2" s="9" t="s">
        <v>19</v>
      </c>
      <c r="J2" s="9" t="s">
        <v>20</v>
      </c>
      <c r="K2" s="9" t="s">
        <v>21</v>
      </c>
      <c r="L2" s="9" t="s">
        <v>24</v>
      </c>
      <c r="M2" s="9" t="s">
        <v>7</v>
      </c>
      <c r="N2" s="5" t="s">
        <v>13</v>
      </c>
      <c r="O2" s="10" t="s">
        <v>8</v>
      </c>
      <c r="P2" s="11" t="s">
        <v>9</v>
      </c>
      <c r="Q2" s="9" t="s">
        <v>10</v>
      </c>
      <c r="R2" s="14" t="s">
        <v>25</v>
      </c>
      <c r="S2" s="12" t="s">
        <v>14</v>
      </c>
    </row>
    <row r="3" spans="2:19" ht="39.950000000000003" customHeight="1" x14ac:dyDescent="0.25">
      <c r="B3" s="6" t="s">
        <v>45</v>
      </c>
      <c r="C3" s="6">
        <v>1</v>
      </c>
      <c r="D3" s="6">
        <v>2</v>
      </c>
      <c r="E3" s="6"/>
      <c r="F3" s="6">
        <v>1</v>
      </c>
      <c r="G3" s="6"/>
      <c r="H3" s="7">
        <f>IFERROR(VLOOKUP(C3,data!$B:$C,2,0),0)</f>
        <v>100</v>
      </c>
      <c r="I3" s="6">
        <f>IFERROR(VLOOKUP(D3,data!$B:$C,2,0),0)</f>
        <v>93</v>
      </c>
      <c r="J3" s="6">
        <f>IFERROR(VLOOKUP(E3,data!$B:$C,2,0),0)</f>
        <v>0</v>
      </c>
      <c r="K3" s="6">
        <f>IFERROR(VLOOKUP(F3,data!$B:$C,2,0),0)</f>
        <v>100</v>
      </c>
      <c r="L3" s="6">
        <f>IFERROR(VLOOKUP(G3,data!$B:$C,2,0),0)</f>
        <v>0</v>
      </c>
      <c r="M3" s="6">
        <f>SUM(H3:L3)</f>
        <v>293</v>
      </c>
      <c r="N3" s="8">
        <f>M3-MIN(H3:L3)+(S3/1000)</f>
        <v>293</v>
      </c>
      <c r="O3" s="13" t="str">
        <f>IF(N3=0, "", IF(COUNTIF(N$3:N$30, N3)=1, RANK(N3, N$3:N$30) &amp; ". (" &amp; ROUND(N3, 0) &amp; ")", RANK(N3, N$3:N$30) &amp; "./" &amp; (RANK(N3, N$3:N$30)+COUNTIF(N$3:N$30, N3)-1) &amp; ". (" &amp; ROUND(N3, 0) &amp; ")"))</f>
        <v>2. (293)</v>
      </c>
      <c r="P3" s="7"/>
      <c r="Q3" s="6" t="str">
        <f>IF(N3=0, "", IF(OR(P3="J", P3="Ž", P3="S"), IF(COUNTIFS(P$3:P$30, P3, N$3:N$30, N3)=1, COUNTIFS(P$3:P$30, P3, N$3:N$30, "&gt;"&amp;N3)+1 &amp; ". ", COUNTIFS(P$3:P$30, P3, N$3:N$30, "&gt;"&amp;N3)+1 &amp; "./" &amp; COUNTIFS(P$3:P$30, P3, N$3:N$30, "&gt;="&amp;N3) &amp; ". ") &amp; IF(P3="J", "Junior", IF(P3="Ž", "Žák", "Senior")) &amp; " (" &amp; ROUND(N3, 0) &amp; " bodů)", ""))</f>
        <v/>
      </c>
      <c r="R3" s="15">
        <f>COUNTIF(C3:G3, "&gt;0")</f>
        <v>3</v>
      </c>
      <c r="S3" s="6"/>
    </row>
    <row r="4" spans="2:19" ht="39.950000000000003" customHeight="1" x14ac:dyDescent="0.25">
      <c r="B4" s="6" t="s">
        <v>46</v>
      </c>
      <c r="C4" s="6">
        <v>2</v>
      </c>
      <c r="D4" s="6"/>
      <c r="E4" s="6"/>
      <c r="F4" s="6"/>
      <c r="G4" s="6"/>
      <c r="H4" s="7">
        <f>IFERROR(VLOOKUP(C4,data!$B:$C,2,0),0)</f>
        <v>93</v>
      </c>
      <c r="I4" s="6">
        <f>IFERROR(VLOOKUP(D4,data!$B:$C,2,0),0)</f>
        <v>0</v>
      </c>
      <c r="J4" s="6">
        <f>IFERROR(VLOOKUP(E4,data!$B:$C,2,0),0)</f>
        <v>0</v>
      </c>
      <c r="K4" s="6">
        <f>IFERROR(VLOOKUP(F4,data!$B:$C,2,0),0)</f>
        <v>0</v>
      </c>
      <c r="L4" s="6">
        <f>IFERROR(VLOOKUP(G4,data!$B:$C,2,0),0)</f>
        <v>0</v>
      </c>
      <c r="M4" s="6">
        <f t="shared" ref="M4:M30" si="0">SUM(H4:L4)</f>
        <v>93</v>
      </c>
      <c r="N4" s="8">
        <f t="shared" ref="N4:N30" si="1">M4-MIN(H4:L4)+(S4/1000)</f>
        <v>93</v>
      </c>
      <c r="O4" s="13" t="str">
        <f t="shared" ref="O4:O30" si="2">IF(N4=0, "", IF(COUNTIF(N$3:N$30, N4)=1, RANK(N4, N$3:N$30) &amp; ". (" &amp; ROUND(N4, 0) &amp; ")", RANK(N4, N$3:N$30) &amp; "./" &amp; (RANK(N4, N$3:N$30)+COUNTIF(N$3:N$30, N4)-1) &amp; ". (" &amp; ROUND(N4, 0) &amp; ")"))</f>
        <v>6./7. (93)</v>
      </c>
      <c r="P4" s="7"/>
      <c r="Q4" s="6" t="str">
        <f t="shared" ref="Q4:Q30" si="3">IF(N4=0, "", IF(OR(P4="J", P4="Ž", P4="S"), IF(COUNTIFS(P$3:P$30, P4, N$3:N$30, N4)=1, COUNTIFS(P$3:P$30, P4, N$3:N$30, "&gt;"&amp;N4)+1 &amp; ". ", COUNTIFS(P$3:P$30, P4, N$3:N$30, "&gt;"&amp;N4)+1 &amp; "./" &amp; COUNTIFS(P$3:P$30, P4, N$3:N$30, "&gt;="&amp;N4) &amp; ". ") &amp; IF(P4="J", "Junior", IF(P4="Ž", "Žák", "Senior")) &amp; " (" &amp; ROUND(N4, 0) &amp; " bodů)", ""))</f>
        <v/>
      </c>
      <c r="R4" s="15">
        <f t="shared" ref="R4:R30" si="4">COUNTIF(C4:G4, "&gt;0")</f>
        <v>1</v>
      </c>
      <c r="S4" s="6"/>
    </row>
    <row r="5" spans="2:19" ht="39.950000000000003" customHeight="1" x14ac:dyDescent="0.25">
      <c r="B5" s="6" t="s">
        <v>47</v>
      </c>
      <c r="C5" s="6">
        <v>3</v>
      </c>
      <c r="D5" s="6">
        <v>4</v>
      </c>
      <c r="E5" s="6"/>
      <c r="F5" s="6">
        <v>2</v>
      </c>
      <c r="G5" s="6"/>
      <c r="H5" s="7">
        <f>IFERROR(VLOOKUP(C5,data!$B:$C,2,0),0)</f>
        <v>86</v>
      </c>
      <c r="I5" s="6">
        <f>IFERROR(VLOOKUP(D5,data!$B:$C,2,0),0)</f>
        <v>80</v>
      </c>
      <c r="J5" s="6">
        <f>IFERROR(VLOOKUP(E5,data!$B:$C,2,0),0)</f>
        <v>0</v>
      </c>
      <c r="K5" s="6">
        <f>IFERROR(VLOOKUP(F5,data!$B:$C,2,0),0)</f>
        <v>93</v>
      </c>
      <c r="L5" s="6">
        <f>IFERROR(VLOOKUP(G5,data!$B:$C,2,0),0)</f>
        <v>0</v>
      </c>
      <c r="M5" s="6">
        <f t="shared" si="0"/>
        <v>259</v>
      </c>
      <c r="N5" s="8">
        <f t="shared" si="1"/>
        <v>259</v>
      </c>
      <c r="O5" s="13" t="str">
        <f t="shared" si="2"/>
        <v>3. (259)</v>
      </c>
      <c r="P5" s="7"/>
      <c r="Q5" s="6" t="str">
        <f t="shared" si="3"/>
        <v/>
      </c>
      <c r="R5" s="15">
        <f t="shared" si="4"/>
        <v>3</v>
      </c>
      <c r="S5" s="6"/>
    </row>
    <row r="6" spans="2:19" ht="39.950000000000003" customHeight="1" x14ac:dyDescent="0.25">
      <c r="B6" s="6" t="s">
        <v>35</v>
      </c>
      <c r="C6" s="6">
        <v>4</v>
      </c>
      <c r="D6" s="6">
        <v>3</v>
      </c>
      <c r="E6" s="6">
        <v>4</v>
      </c>
      <c r="F6" s="6">
        <v>3</v>
      </c>
      <c r="G6" s="6"/>
      <c r="H6" s="7">
        <f>IFERROR(VLOOKUP(C6,data!$B:$C,2,0),0)</f>
        <v>80</v>
      </c>
      <c r="I6" s="6">
        <f>IFERROR(VLOOKUP(D6,data!$B:$C,2,0),0)</f>
        <v>86</v>
      </c>
      <c r="J6" s="6">
        <f>IFERROR(VLOOKUP(E6,data!$B:$C,2,0),0)</f>
        <v>80</v>
      </c>
      <c r="K6" s="6">
        <f>IFERROR(VLOOKUP(F6,data!$B:$C,2,0),0)</f>
        <v>86</v>
      </c>
      <c r="L6" s="6">
        <f>IFERROR(VLOOKUP(G6,data!$B:$C,2,0),0)</f>
        <v>0</v>
      </c>
      <c r="M6" s="6">
        <f t="shared" si="0"/>
        <v>332</v>
      </c>
      <c r="N6" s="8">
        <f t="shared" si="1"/>
        <v>332</v>
      </c>
      <c r="O6" s="13" t="str">
        <f t="shared" si="2"/>
        <v>1. (332)</v>
      </c>
      <c r="P6" s="7" t="s">
        <v>71</v>
      </c>
      <c r="Q6" s="6" t="str">
        <f t="shared" si="3"/>
        <v>1. Senior (332 bodů)</v>
      </c>
      <c r="R6" s="15">
        <f t="shared" si="4"/>
        <v>4</v>
      </c>
      <c r="S6" s="6"/>
    </row>
    <row r="7" spans="2:19" ht="39.950000000000003" customHeight="1" x14ac:dyDescent="0.25">
      <c r="B7" s="6" t="s">
        <v>11</v>
      </c>
      <c r="C7" s="6"/>
      <c r="D7" s="6">
        <v>1</v>
      </c>
      <c r="E7" s="6"/>
      <c r="F7" s="6"/>
      <c r="G7" s="6"/>
      <c r="H7" s="7">
        <f>IFERROR(VLOOKUP(C7,data!$B:$C,2,0),0)</f>
        <v>0</v>
      </c>
      <c r="I7" s="6">
        <f>IFERROR(VLOOKUP(D7,data!$B:$C,2,0),0)</f>
        <v>100</v>
      </c>
      <c r="J7" s="6">
        <f>IFERROR(VLOOKUP(E7,data!$B:$C,2,0),0)</f>
        <v>0</v>
      </c>
      <c r="K7" s="6">
        <f>IFERROR(VLOOKUP(F7,data!$B:$C,2,0),0)</f>
        <v>0</v>
      </c>
      <c r="L7" s="6">
        <f>IFERROR(VLOOKUP(G7,data!$B:$C,2,0),0)</f>
        <v>0</v>
      </c>
      <c r="M7" s="6">
        <f t="shared" si="0"/>
        <v>100</v>
      </c>
      <c r="N7" s="8">
        <f t="shared" si="1"/>
        <v>100</v>
      </c>
      <c r="O7" s="13" t="str">
        <f t="shared" si="2"/>
        <v>4./5. (100)</v>
      </c>
      <c r="P7" s="17" t="s">
        <v>72</v>
      </c>
      <c r="Q7" s="6" t="str">
        <f t="shared" si="3"/>
        <v>1. Junior (100 bodů)</v>
      </c>
      <c r="R7" s="15">
        <f t="shared" si="4"/>
        <v>1</v>
      </c>
      <c r="S7" s="6"/>
    </row>
    <row r="8" spans="2:19" ht="39.950000000000003" customHeight="1" x14ac:dyDescent="0.25">
      <c r="B8" s="6" t="s">
        <v>41</v>
      </c>
      <c r="C8" s="6"/>
      <c r="D8" s="6"/>
      <c r="E8" s="6">
        <v>1</v>
      </c>
      <c r="F8" s="6"/>
      <c r="G8" s="6"/>
      <c r="H8" s="7">
        <f>IFERROR(VLOOKUP(C8,data!$B:$C,2,0),0)</f>
        <v>0</v>
      </c>
      <c r="I8" s="6">
        <f>IFERROR(VLOOKUP(D8,data!$B:$C,2,0),0)</f>
        <v>0</v>
      </c>
      <c r="J8" s="6">
        <f>IFERROR(VLOOKUP(E8,data!$B:$C,2,0),0)</f>
        <v>100</v>
      </c>
      <c r="K8" s="6">
        <f>IFERROR(VLOOKUP(F8,data!$B:$C,2,0),0)</f>
        <v>0</v>
      </c>
      <c r="L8" s="6">
        <f>IFERROR(VLOOKUP(G8,data!$B:$C,2,0),0)</f>
        <v>0</v>
      </c>
      <c r="M8" s="6">
        <f t="shared" si="0"/>
        <v>100</v>
      </c>
      <c r="N8" s="8">
        <f t="shared" si="1"/>
        <v>100</v>
      </c>
      <c r="O8" s="13" t="str">
        <f t="shared" si="2"/>
        <v>4./5. (100)</v>
      </c>
      <c r="P8" s="16"/>
      <c r="Q8" s="6" t="str">
        <f t="shared" si="3"/>
        <v/>
      </c>
      <c r="R8" s="15">
        <f t="shared" si="4"/>
        <v>1</v>
      </c>
      <c r="S8" s="6"/>
    </row>
    <row r="9" spans="2:19" ht="39.950000000000003" customHeight="1" x14ac:dyDescent="0.25">
      <c r="B9" s="6" t="s">
        <v>61</v>
      </c>
      <c r="C9" s="6"/>
      <c r="D9" s="6"/>
      <c r="E9" s="6">
        <v>2</v>
      </c>
      <c r="F9" s="6"/>
      <c r="G9" s="6"/>
      <c r="H9" s="7">
        <f>IFERROR(VLOOKUP(C9,data!$B:$C,2,0),0)</f>
        <v>0</v>
      </c>
      <c r="I9" s="6">
        <f>IFERROR(VLOOKUP(D9,data!$B:$C,2,0),0)</f>
        <v>0</v>
      </c>
      <c r="J9" s="6">
        <f>IFERROR(VLOOKUP(E9,data!$B:$C,2,0),0)</f>
        <v>93</v>
      </c>
      <c r="K9" s="6">
        <f>IFERROR(VLOOKUP(F9,data!$B:$C,2,0),0)</f>
        <v>0</v>
      </c>
      <c r="L9" s="6">
        <f>IFERROR(VLOOKUP(G9,data!$B:$C,2,0),0)</f>
        <v>0</v>
      </c>
      <c r="M9" s="6">
        <f t="shared" si="0"/>
        <v>93</v>
      </c>
      <c r="N9" s="8">
        <f t="shared" si="1"/>
        <v>93</v>
      </c>
      <c r="O9" s="13" t="str">
        <f t="shared" si="2"/>
        <v>6./7. (93)</v>
      </c>
      <c r="P9" s="7"/>
      <c r="Q9" s="6" t="str">
        <f t="shared" si="3"/>
        <v/>
      </c>
      <c r="R9" s="15">
        <f t="shared" si="4"/>
        <v>1</v>
      </c>
      <c r="S9" s="6"/>
    </row>
    <row r="10" spans="2:19" ht="39.950000000000003" customHeight="1" x14ac:dyDescent="0.25">
      <c r="B10" s="6" t="s">
        <v>31</v>
      </c>
      <c r="C10" s="6"/>
      <c r="D10" s="6"/>
      <c r="E10" s="6">
        <v>3</v>
      </c>
      <c r="F10" s="6"/>
      <c r="G10" s="6"/>
      <c r="H10" s="7">
        <f>IFERROR(VLOOKUP(C10,data!$B:$C,2,0),0)</f>
        <v>0</v>
      </c>
      <c r="I10" s="6">
        <f>IFERROR(VLOOKUP(D10,data!$B:$C,2,0),0)</f>
        <v>0</v>
      </c>
      <c r="J10" s="6">
        <f>IFERROR(VLOOKUP(E10,data!$B:$C,2,0),0)</f>
        <v>86</v>
      </c>
      <c r="K10" s="6">
        <f>IFERROR(VLOOKUP(F10,data!$B:$C,2,0),0)</f>
        <v>0</v>
      </c>
      <c r="L10" s="6">
        <f>IFERROR(VLOOKUP(G10,data!$B:$C,2,0),0)</f>
        <v>0</v>
      </c>
      <c r="M10" s="6">
        <f t="shared" si="0"/>
        <v>86</v>
      </c>
      <c r="N10" s="8">
        <f t="shared" si="1"/>
        <v>86</v>
      </c>
      <c r="O10" s="13" t="str">
        <f t="shared" si="2"/>
        <v>8. (86)</v>
      </c>
      <c r="P10" s="7" t="s">
        <v>73</v>
      </c>
      <c r="Q10" s="6" t="str">
        <f t="shared" si="3"/>
        <v>1. Žák (86 bodů)</v>
      </c>
      <c r="R10" s="15">
        <f t="shared" si="4"/>
        <v>1</v>
      </c>
      <c r="S10" s="6"/>
    </row>
    <row r="11" spans="2:19" ht="39.950000000000003" customHeight="1" x14ac:dyDescent="0.25">
      <c r="B11" s="6" t="s">
        <v>63</v>
      </c>
      <c r="C11" s="6"/>
      <c r="D11" s="6"/>
      <c r="E11" s="6"/>
      <c r="F11" s="6">
        <v>4</v>
      </c>
      <c r="G11" s="6"/>
      <c r="H11" s="7">
        <f>IFERROR(VLOOKUP(C11,data!$B:$C,2,0),0)</f>
        <v>0</v>
      </c>
      <c r="I11" s="6">
        <f>IFERROR(VLOOKUP(D11,data!$B:$C,2,0),0)</f>
        <v>0</v>
      </c>
      <c r="J11" s="6">
        <f>IFERROR(VLOOKUP(E11,data!$B:$C,2,0),0)</f>
        <v>0</v>
      </c>
      <c r="K11" s="6">
        <f>IFERROR(VLOOKUP(F11,data!$B:$C,2,0),0)</f>
        <v>80</v>
      </c>
      <c r="L11" s="6">
        <f>IFERROR(VLOOKUP(G11,data!$B:$C,2,0),0)</f>
        <v>0</v>
      </c>
      <c r="M11" s="6">
        <f t="shared" si="0"/>
        <v>80</v>
      </c>
      <c r="N11" s="8">
        <f t="shared" si="1"/>
        <v>80</v>
      </c>
      <c r="O11" s="13" t="str">
        <f t="shared" si="2"/>
        <v>9. (80)</v>
      </c>
      <c r="P11" s="7"/>
      <c r="Q11" s="6" t="str">
        <f t="shared" si="3"/>
        <v/>
      </c>
      <c r="R11" s="15">
        <f t="shared" si="4"/>
        <v>1</v>
      </c>
      <c r="S11" s="6"/>
    </row>
    <row r="12" spans="2:19" ht="39.950000000000003" customHeight="1" x14ac:dyDescent="0.25">
      <c r="B12" s="6" t="s">
        <v>66</v>
      </c>
      <c r="C12" s="6"/>
      <c r="D12" s="6"/>
      <c r="E12" s="6"/>
      <c r="F12" s="6">
        <v>5</v>
      </c>
      <c r="G12" s="6"/>
      <c r="H12" s="7">
        <f>IFERROR(VLOOKUP(C12,data!$B:$C,2,0),0)</f>
        <v>0</v>
      </c>
      <c r="I12" s="6">
        <f>IFERROR(VLOOKUP(D12,data!$B:$C,2,0),0)</f>
        <v>0</v>
      </c>
      <c r="J12" s="6">
        <f>IFERROR(VLOOKUP(E12,data!$B:$C,2,0),0)</f>
        <v>0</v>
      </c>
      <c r="K12" s="6">
        <f>IFERROR(VLOOKUP(F12,data!$B:$C,2,0),0)</f>
        <v>74</v>
      </c>
      <c r="L12" s="6">
        <f>IFERROR(VLOOKUP(G12,data!$B:$C,2,0),0)</f>
        <v>0</v>
      </c>
      <c r="M12" s="6">
        <f t="shared" si="0"/>
        <v>74</v>
      </c>
      <c r="N12" s="8">
        <f t="shared" si="1"/>
        <v>74</v>
      </c>
      <c r="O12" s="13" t="str">
        <f t="shared" si="2"/>
        <v>10. (74)</v>
      </c>
      <c r="P12" s="7" t="s">
        <v>73</v>
      </c>
      <c r="Q12" s="6" t="str">
        <f t="shared" si="3"/>
        <v>2. Žák (74 bodů)</v>
      </c>
      <c r="R12" s="15">
        <f t="shared" si="4"/>
        <v>1</v>
      </c>
      <c r="S12" s="6"/>
    </row>
    <row r="13" spans="2:19" ht="39.950000000000003" customHeight="1" x14ac:dyDescent="0.25">
      <c r="B13" s="6"/>
      <c r="C13" s="6"/>
      <c r="D13" s="6"/>
      <c r="E13" s="6"/>
      <c r="F13" s="6"/>
      <c r="G13" s="6"/>
      <c r="H13" s="7">
        <f>IFERROR(VLOOKUP(C13,data!$B:$C,2,0),0)</f>
        <v>0</v>
      </c>
      <c r="I13" s="6">
        <f>IFERROR(VLOOKUP(D13,data!$B:$C,2,0),0)</f>
        <v>0</v>
      </c>
      <c r="J13" s="6">
        <f>IFERROR(VLOOKUP(E13,data!$B:$C,2,0),0)</f>
        <v>0</v>
      </c>
      <c r="K13" s="6">
        <f>IFERROR(VLOOKUP(F13,data!$B:$C,2,0),0)</f>
        <v>0</v>
      </c>
      <c r="L13" s="6">
        <f>IFERROR(VLOOKUP(G13,data!$B:$C,2,0),0)</f>
        <v>0</v>
      </c>
      <c r="M13" s="6">
        <f t="shared" si="0"/>
        <v>0</v>
      </c>
      <c r="N13" s="8">
        <f t="shared" si="1"/>
        <v>0</v>
      </c>
      <c r="O13" s="13" t="str">
        <f t="shared" si="2"/>
        <v/>
      </c>
      <c r="P13" s="7"/>
      <c r="Q13" s="6" t="str">
        <f t="shared" si="3"/>
        <v/>
      </c>
      <c r="R13" s="15">
        <f t="shared" si="4"/>
        <v>0</v>
      </c>
      <c r="S13" s="6"/>
    </row>
    <row r="14" spans="2:19" ht="39.950000000000003" customHeight="1" x14ac:dyDescent="0.25">
      <c r="B14" s="6"/>
      <c r="C14" s="6"/>
      <c r="D14" s="6"/>
      <c r="E14" s="6"/>
      <c r="F14" s="6"/>
      <c r="G14" s="6"/>
      <c r="H14" s="7">
        <f>IFERROR(VLOOKUP(C14,data!$B:$C,2,0),0)</f>
        <v>0</v>
      </c>
      <c r="I14" s="6">
        <f>IFERROR(VLOOKUP(D14,data!$B:$C,2,0),0)</f>
        <v>0</v>
      </c>
      <c r="J14" s="6">
        <f>IFERROR(VLOOKUP(E14,data!$B:$C,2,0),0)</f>
        <v>0</v>
      </c>
      <c r="K14" s="6">
        <f>IFERROR(VLOOKUP(F14,data!$B:$C,2,0),0)</f>
        <v>0</v>
      </c>
      <c r="L14" s="6">
        <f>IFERROR(VLOOKUP(G14,data!$B:$C,2,0),0)</f>
        <v>0</v>
      </c>
      <c r="M14" s="6">
        <f t="shared" si="0"/>
        <v>0</v>
      </c>
      <c r="N14" s="8">
        <f t="shared" si="1"/>
        <v>0</v>
      </c>
      <c r="O14" s="13" t="str">
        <f t="shared" si="2"/>
        <v/>
      </c>
      <c r="P14" s="7"/>
      <c r="Q14" s="6" t="str">
        <f t="shared" si="3"/>
        <v/>
      </c>
      <c r="R14" s="15">
        <f t="shared" si="4"/>
        <v>0</v>
      </c>
      <c r="S14" s="6"/>
    </row>
    <row r="15" spans="2:19" ht="39.950000000000003" customHeight="1" x14ac:dyDescent="0.25">
      <c r="B15" s="6"/>
      <c r="C15" s="6"/>
      <c r="D15" s="6"/>
      <c r="E15" s="6"/>
      <c r="F15" s="6"/>
      <c r="G15" s="6"/>
      <c r="H15" s="7">
        <f>IFERROR(VLOOKUP(C15,data!$B:$C,2,0),0)</f>
        <v>0</v>
      </c>
      <c r="I15" s="6">
        <f>IFERROR(VLOOKUP(D15,data!$B:$C,2,0),0)</f>
        <v>0</v>
      </c>
      <c r="J15" s="6">
        <f>IFERROR(VLOOKUP(E15,data!$B:$C,2,0),0)</f>
        <v>0</v>
      </c>
      <c r="K15" s="6">
        <f>IFERROR(VLOOKUP(F15,data!$B:$C,2,0),0)</f>
        <v>0</v>
      </c>
      <c r="L15" s="6">
        <f>IFERROR(VLOOKUP(G15,data!$B:$C,2,0),0)</f>
        <v>0</v>
      </c>
      <c r="M15" s="6">
        <f t="shared" si="0"/>
        <v>0</v>
      </c>
      <c r="N15" s="8">
        <f t="shared" si="1"/>
        <v>0</v>
      </c>
      <c r="O15" s="13" t="str">
        <f t="shared" si="2"/>
        <v/>
      </c>
      <c r="P15" s="7"/>
      <c r="Q15" s="6" t="str">
        <f t="shared" si="3"/>
        <v/>
      </c>
      <c r="R15" s="15">
        <f t="shared" si="4"/>
        <v>0</v>
      </c>
      <c r="S15" s="6"/>
    </row>
    <row r="16" spans="2:19" ht="39.950000000000003" customHeight="1" x14ac:dyDescent="0.25">
      <c r="B16" s="18"/>
      <c r="C16" s="6"/>
      <c r="D16" s="6"/>
      <c r="E16" s="6"/>
      <c r="F16" s="6"/>
      <c r="G16" s="6"/>
      <c r="H16" s="7">
        <f>IFERROR(VLOOKUP(C16,data!$B:$C,2,0),0)</f>
        <v>0</v>
      </c>
      <c r="I16" s="6">
        <f>IFERROR(VLOOKUP(D16,data!$B:$C,2,0),0)</f>
        <v>0</v>
      </c>
      <c r="J16" s="6">
        <f>IFERROR(VLOOKUP(E16,data!$B:$C,2,0),0)</f>
        <v>0</v>
      </c>
      <c r="K16" s="6">
        <f>IFERROR(VLOOKUP(F16,data!$B:$C,2,0),0)</f>
        <v>0</v>
      </c>
      <c r="L16" s="6">
        <f>IFERROR(VLOOKUP(G16,data!$B:$C,2,0),0)</f>
        <v>0</v>
      </c>
      <c r="M16" s="6">
        <f t="shared" si="0"/>
        <v>0</v>
      </c>
      <c r="N16" s="8">
        <f t="shared" si="1"/>
        <v>0</v>
      </c>
      <c r="O16" s="13" t="str">
        <f t="shared" si="2"/>
        <v/>
      </c>
      <c r="P16" s="17"/>
      <c r="Q16" s="6" t="str">
        <f t="shared" si="3"/>
        <v/>
      </c>
      <c r="R16" s="15">
        <f t="shared" si="4"/>
        <v>0</v>
      </c>
      <c r="S16" s="6"/>
    </row>
    <row r="17" spans="2:19" ht="39.950000000000003" customHeight="1" x14ac:dyDescent="0.25">
      <c r="B17" s="6"/>
      <c r="C17" s="6"/>
      <c r="D17" s="6"/>
      <c r="E17" s="6"/>
      <c r="F17" s="6"/>
      <c r="G17" s="6"/>
      <c r="H17" s="7">
        <f>IFERROR(VLOOKUP(C17,data!$B:$C,2,0),0)</f>
        <v>0</v>
      </c>
      <c r="I17" s="6">
        <f>IFERROR(VLOOKUP(D17,data!$B:$C,2,0),0)</f>
        <v>0</v>
      </c>
      <c r="J17" s="6">
        <f>IFERROR(VLOOKUP(E17,data!$B:$C,2,0),0)</f>
        <v>0</v>
      </c>
      <c r="K17" s="6">
        <f>IFERROR(VLOOKUP(F17,data!$B:$C,2,0),0)</f>
        <v>0</v>
      </c>
      <c r="L17" s="6">
        <f>IFERROR(VLOOKUP(G17,data!$B:$C,2,0),0)</f>
        <v>0</v>
      </c>
      <c r="M17" s="6">
        <f t="shared" si="0"/>
        <v>0</v>
      </c>
      <c r="N17" s="8">
        <f t="shared" si="1"/>
        <v>0</v>
      </c>
      <c r="O17" s="13" t="str">
        <f t="shared" si="2"/>
        <v/>
      </c>
      <c r="P17" s="7"/>
      <c r="Q17" s="6" t="str">
        <f t="shared" si="3"/>
        <v/>
      </c>
      <c r="R17" s="15">
        <f t="shared" si="4"/>
        <v>0</v>
      </c>
      <c r="S17" s="6"/>
    </row>
    <row r="18" spans="2:19" ht="39.950000000000003" customHeight="1" x14ac:dyDescent="0.25">
      <c r="B18" s="6"/>
      <c r="C18" s="6"/>
      <c r="D18" s="6"/>
      <c r="E18" s="6"/>
      <c r="F18" s="6"/>
      <c r="G18" s="6"/>
      <c r="H18" s="7">
        <f>IFERROR(VLOOKUP(C18,data!$B:$C,2,0),0)</f>
        <v>0</v>
      </c>
      <c r="I18" s="6">
        <f>IFERROR(VLOOKUP(D18,data!$B:$C,2,0),0)</f>
        <v>0</v>
      </c>
      <c r="J18" s="6">
        <f>IFERROR(VLOOKUP(E18,data!$B:$C,2,0),0)</f>
        <v>0</v>
      </c>
      <c r="K18" s="6">
        <f>IFERROR(VLOOKUP(F18,data!$B:$C,2,0),0)</f>
        <v>0</v>
      </c>
      <c r="L18" s="6">
        <f>IFERROR(VLOOKUP(G18,data!$B:$C,2,0),0)</f>
        <v>0</v>
      </c>
      <c r="M18" s="6">
        <f t="shared" si="0"/>
        <v>0</v>
      </c>
      <c r="N18" s="8">
        <f t="shared" si="1"/>
        <v>0</v>
      </c>
      <c r="O18" s="13" t="str">
        <f t="shared" si="2"/>
        <v/>
      </c>
      <c r="P18" s="7"/>
      <c r="Q18" s="6" t="str">
        <f t="shared" si="3"/>
        <v/>
      </c>
      <c r="R18" s="15">
        <f t="shared" si="4"/>
        <v>0</v>
      </c>
      <c r="S18" s="6"/>
    </row>
    <row r="19" spans="2:19" ht="39.950000000000003" customHeight="1" x14ac:dyDescent="0.25">
      <c r="B19" s="6"/>
      <c r="C19" s="6"/>
      <c r="D19" s="6"/>
      <c r="E19" s="6"/>
      <c r="F19" s="6"/>
      <c r="G19" s="6"/>
      <c r="H19" s="7">
        <f>IFERROR(VLOOKUP(C19,data!$B:$C,2,0),0)</f>
        <v>0</v>
      </c>
      <c r="I19" s="6">
        <f>IFERROR(VLOOKUP(D19,data!$B:$C,2,0),0)</f>
        <v>0</v>
      </c>
      <c r="J19" s="6">
        <f>IFERROR(VLOOKUP(E19,data!$B:$C,2,0),0)</f>
        <v>0</v>
      </c>
      <c r="K19" s="6">
        <f>IFERROR(VLOOKUP(F19,data!$B:$C,2,0),0)</f>
        <v>0</v>
      </c>
      <c r="L19" s="6">
        <f>IFERROR(VLOOKUP(G19,data!$B:$C,2,0),0)</f>
        <v>0</v>
      </c>
      <c r="M19" s="6">
        <f t="shared" si="0"/>
        <v>0</v>
      </c>
      <c r="N19" s="8">
        <f t="shared" si="1"/>
        <v>0</v>
      </c>
      <c r="O19" s="13" t="str">
        <f t="shared" si="2"/>
        <v/>
      </c>
      <c r="P19" s="7"/>
      <c r="Q19" s="6" t="str">
        <f t="shared" si="3"/>
        <v/>
      </c>
      <c r="R19" s="15">
        <f t="shared" si="4"/>
        <v>0</v>
      </c>
      <c r="S19" s="6"/>
    </row>
    <row r="20" spans="2:19" ht="39.950000000000003" customHeight="1" x14ac:dyDescent="0.25">
      <c r="B20" s="6"/>
      <c r="C20" s="6"/>
      <c r="D20" s="6"/>
      <c r="E20" s="6"/>
      <c r="F20" s="6"/>
      <c r="G20" s="6"/>
      <c r="H20" s="7">
        <f>IFERROR(VLOOKUP(C20,data!$B:$C,2,0),0)</f>
        <v>0</v>
      </c>
      <c r="I20" s="6">
        <f>IFERROR(VLOOKUP(D20,data!$B:$C,2,0),0)</f>
        <v>0</v>
      </c>
      <c r="J20" s="6">
        <f>IFERROR(VLOOKUP(E20,data!$B:$C,2,0),0)</f>
        <v>0</v>
      </c>
      <c r="K20" s="6">
        <f>IFERROR(VLOOKUP(F20,data!$B:$C,2,0),0)</f>
        <v>0</v>
      </c>
      <c r="L20" s="6">
        <f>IFERROR(VLOOKUP(G20,data!$B:$C,2,0),0)</f>
        <v>0</v>
      </c>
      <c r="M20" s="6">
        <f t="shared" si="0"/>
        <v>0</v>
      </c>
      <c r="N20" s="8">
        <f t="shared" si="1"/>
        <v>0</v>
      </c>
      <c r="O20" s="13" t="str">
        <f t="shared" si="2"/>
        <v/>
      </c>
      <c r="P20" s="7"/>
      <c r="Q20" s="6" t="str">
        <f t="shared" si="3"/>
        <v/>
      </c>
      <c r="R20" s="15">
        <f t="shared" si="4"/>
        <v>0</v>
      </c>
      <c r="S20" s="6"/>
    </row>
    <row r="21" spans="2:19" ht="39.950000000000003" customHeight="1" x14ac:dyDescent="0.25">
      <c r="B21" s="6"/>
      <c r="C21" s="6"/>
      <c r="D21" s="6"/>
      <c r="E21" s="6"/>
      <c r="F21" s="6"/>
      <c r="G21" s="6"/>
      <c r="H21" s="7">
        <f>IFERROR(VLOOKUP(C21,data!$B:$C,2,0),0)</f>
        <v>0</v>
      </c>
      <c r="I21" s="6">
        <f>IFERROR(VLOOKUP(D21,data!$B:$C,2,0),0)</f>
        <v>0</v>
      </c>
      <c r="J21" s="6">
        <f>IFERROR(VLOOKUP(E21,data!$B:$C,2,0),0)</f>
        <v>0</v>
      </c>
      <c r="K21" s="6">
        <f>IFERROR(VLOOKUP(F21,data!$B:$C,2,0),0)</f>
        <v>0</v>
      </c>
      <c r="L21" s="6">
        <f>IFERROR(VLOOKUP(G21,data!$B:$C,2,0),0)</f>
        <v>0</v>
      </c>
      <c r="M21" s="6">
        <f t="shared" si="0"/>
        <v>0</v>
      </c>
      <c r="N21" s="8">
        <f t="shared" si="1"/>
        <v>0</v>
      </c>
      <c r="O21" s="13" t="str">
        <f t="shared" si="2"/>
        <v/>
      </c>
      <c r="P21" s="7"/>
      <c r="Q21" s="6" t="str">
        <f t="shared" si="3"/>
        <v/>
      </c>
      <c r="R21" s="15">
        <f t="shared" si="4"/>
        <v>0</v>
      </c>
      <c r="S21" s="6"/>
    </row>
    <row r="22" spans="2:19" ht="39.950000000000003" customHeight="1" x14ac:dyDescent="0.25">
      <c r="B22" s="6"/>
      <c r="C22" s="6"/>
      <c r="D22" s="6"/>
      <c r="E22" s="6"/>
      <c r="F22" s="6"/>
      <c r="G22" s="6"/>
      <c r="H22" s="7">
        <f>IFERROR(VLOOKUP(C22,data!$B:$C,2,0),0)</f>
        <v>0</v>
      </c>
      <c r="I22" s="8">
        <f>IFERROR(VLOOKUP(D22,data!$B:$C,2,0),0)</f>
        <v>0</v>
      </c>
      <c r="J22" s="6">
        <f>IFERROR(VLOOKUP(E22,data!$B:$C,2,0),0)</f>
        <v>0</v>
      </c>
      <c r="K22" s="6">
        <f>IFERROR(VLOOKUP(F22,data!$B:$C,2,0),0)</f>
        <v>0</v>
      </c>
      <c r="L22" s="6">
        <f>IFERROR(VLOOKUP(G22,data!$B:$C,2,0),0)</f>
        <v>0</v>
      </c>
      <c r="M22" s="6">
        <f t="shared" si="0"/>
        <v>0</v>
      </c>
      <c r="N22" s="8">
        <f t="shared" si="1"/>
        <v>0</v>
      </c>
      <c r="O22" s="13" t="str">
        <f t="shared" si="2"/>
        <v/>
      </c>
      <c r="P22" s="7"/>
      <c r="Q22" s="6" t="str">
        <f t="shared" si="3"/>
        <v/>
      </c>
      <c r="R22" s="15">
        <f t="shared" si="4"/>
        <v>0</v>
      </c>
      <c r="S22" s="6"/>
    </row>
    <row r="23" spans="2:19" ht="39.950000000000003" customHeight="1" x14ac:dyDescent="0.25">
      <c r="B23" s="6"/>
      <c r="C23" s="6"/>
      <c r="D23" s="6"/>
      <c r="E23" s="6"/>
      <c r="F23" s="6"/>
      <c r="G23" s="6"/>
      <c r="H23" s="7">
        <f>IFERROR(VLOOKUP(C23,data!$B:$C,2,0),0)</f>
        <v>0</v>
      </c>
      <c r="I23" s="8">
        <f>IFERROR(VLOOKUP(D23,data!$B:$C,2,0),0)</f>
        <v>0</v>
      </c>
      <c r="J23" s="6">
        <f>IFERROR(VLOOKUP(E23,data!$B:$C,2,0),0)</f>
        <v>0</v>
      </c>
      <c r="K23" s="6">
        <f>IFERROR(VLOOKUP(F23,data!$B:$C,2,0),0)</f>
        <v>0</v>
      </c>
      <c r="L23" s="6">
        <f>IFERROR(VLOOKUP(G23,data!$B:$C,2,0),0)</f>
        <v>0</v>
      </c>
      <c r="M23" s="6">
        <f t="shared" si="0"/>
        <v>0</v>
      </c>
      <c r="N23" s="8">
        <f t="shared" si="1"/>
        <v>0</v>
      </c>
      <c r="O23" s="13" t="str">
        <f t="shared" si="2"/>
        <v/>
      </c>
      <c r="P23" s="7"/>
      <c r="Q23" s="6" t="str">
        <f t="shared" si="3"/>
        <v/>
      </c>
      <c r="R23" s="15">
        <f t="shared" si="4"/>
        <v>0</v>
      </c>
      <c r="S23" s="6"/>
    </row>
    <row r="24" spans="2:19" ht="39.950000000000003" customHeight="1" x14ac:dyDescent="0.25">
      <c r="B24" s="6"/>
      <c r="C24" s="6"/>
      <c r="D24" s="6"/>
      <c r="E24" s="6"/>
      <c r="F24" s="6"/>
      <c r="G24" s="6"/>
      <c r="H24" s="7">
        <f>IFERROR(VLOOKUP(C24,data!$B:$C,2,0),0)</f>
        <v>0</v>
      </c>
      <c r="I24" s="8">
        <f>IFERROR(VLOOKUP(D24,data!$B:$C,2,0),0)</f>
        <v>0</v>
      </c>
      <c r="J24" s="6">
        <f>IFERROR(VLOOKUP(E24,data!$B:$C,2,0),0)</f>
        <v>0</v>
      </c>
      <c r="K24" s="6">
        <f>IFERROR(VLOOKUP(F24,data!$B:$C,2,0),0)</f>
        <v>0</v>
      </c>
      <c r="L24" s="6">
        <f>IFERROR(VLOOKUP(G24,data!$B:$C,2,0),0)</f>
        <v>0</v>
      </c>
      <c r="M24" s="6">
        <f t="shared" si="0"/>
        <v>0</v>
      </c>
      <c r="N24" s="8">
        <f t="shared" si="1"/>
        <v>0</v>
      </c>
      <c r="O24" s="13" t="str">
        <f t="shared" si="2"/>
        <v/>
      </c>
      <c r="P24" s="7"/>
      <c r="Q24" s="6" t="str">
        <f t="shared" si="3"/>
        <v/>
      </c>
      <c r="R24" s="15">
        <f t="shared" si="4"/>
        <v>0</v>
      </c>
      <c r="S24" s="6"/>
    </row>
    <row r="25" spans="2:19" ht="39.950000000000003" customHeight="1" x14ac:dyDescent="0.25">
      <c r="B25" s="6"/>
      <c r="C25" s="6"/>
      <c r="D25" s="6"/>
      <c r="E25" s="6"/>
      <c r="F25" s="6"/>
      <c r="G25" s="6"/>
      <c r="H25" s="7">
        <f>IFERROR(VLOOKUP(C25,data!$B:$C,2,0),0)</f>
        <v>0</v>
      </c>
      <c r="I25" s="8">
        <f>IFERROR(VLOOKUP(D25,data!$B:$C,2,0),0)</f>
        <v>0</v>
      </c>
      <c r="J25" s="6">
        <f>IFERROR(VLOOKUP(E25,data!$B:$C,2,0),0)</f>
        <v>0</v>
      </c>
      <c r="K25" s="6">
        <f>IFERROR(VLOOKUP(F25,data!$B:$C,2,0),0)</f>
        <v>0</v>
      </c>
      <c r="L25" s="6">
        <f>IFERROR(VLOOKUP(G25,data!$B:$C,2,0),0)</f>
        <v>0</v>
      </c>
      <c r="M25" s="6">
        <f t="shared" si="0"/>
        <v>0</v>
      </c>
      <c r="N25" s="8">
        <f t="shared" si="1"/>
        <v>0</v>
      </c>
      <c r="O25" s="13" t="str">
        <f t="shared" si="2"/>
        <v/>
      </c>
      <c r="P25" s="7"/>
      <c r="Q25" s="6" t="str">
        <f t="shared" si="3"/>
        <v/>
      </c>
      <c r="R25" s="15">
        <f t="shared" si="4"/>
        <v>0</v>
      </c>
      <c r="S25" s="6"/>
    </row>
    <row r="26" spans="2:19" ht="39.950000000000003" customHeight="1" x14ac:dyDescent="0.25">
      <c r="B26" s="6"/>
      <c r="C26" s="6"/>
      <c r="D26" s="6"/>
      <c r="E26" s="6"/>
      <c r="F26" s="6"/>
      <c r="G26" s="6"/>
      <c r="H26" s="7">
        <f>IFERROR(VLOOKUP(C26,data!$B:$C,2,0),0)</f>
        <v>0</v>
      </c>
      <c r="I26" s="8">
        <f>IFERROR(VLOOKUP(D26,data!$B:$C,2,0),0)</f>
        <v>0</v>
      </c>
      <c r="J26" s="6">
        <f>IFERROR(VLOOKUP(E26,data!$B:$C,2,0),0)</f>
        <v>0</v>
      </c>
      <c r="K26" s="6">
        <f>IFERROR(VLOOKUP(F26,data!$B:$C,2,0),0)</f>
        <v>0</v>
      </c>
      <c r="L26" s="6">
        <f>IFERROR(VLOOKUP(G26,data!$B:$C,2,0),0)</f>
        <v>0</v>
      </c>
      <c r="M26" s="6">
        <f t="shared" si="0"/>
        <v>0</v>
      </c>
      <c r="N26" s="8">
        <f t="shared" si="1"/>
        <v>0</v>
      </c>
      <c r="O26" s="13" t="str">
        <f t="shared" si="2"/>
        <v/>
      </c>
      <c r="P26" s="7"/>
      <c r="Q26" s="6" t="str">
        <f t="shared" si="3"/>
        <v/>
      </c>
      <c r="R26" s="15">
        <f t="shared" si="4"/>
        <v>0</v>
      </c>
      <c r="S26" s="6"/>
    </row>
    <row r="27" spans="2:19" ht="39.950000000000003" customHeight="1" x14ac:dyDescent="0.25">
      <c r="B27" s="6"/>
      <c r="C27" s="6"/>
      <c r="D27" s="6"/>
      <c r="E27" s="6"/>
      <c r="F27" s="6"/>
      <c r="G27" s="6"/>
      <c r="H27" s="7">
        <f>IFERROR(VLOOKUP(C27,data!$B:$C,2,0),0)</f>
        <v>0</v>
      </c>
      <c r="I27" s="8">
        <f>IFERROR(VLOOKUP(D27,data!$B:$C,2,0),0)</f>
        <v>0</v>
      </c>
      <c r="J27" s="6">
        <f>IFERROR(VLOOKUP(E27,data!$B:$C,2,0),0)</f>
        <v>0</v>
      </c>
      <c r="K27" s="6">
        <f>IFERROR(VLOOKUP(F27,data!$B:$C,2,0),0)</f>
        <v>0</v>
      </c>
      <c r="L27" s="6">
        <f>IFERROR(VLOOKUP(G27,data!$B:$C,2,0),0)</f>
        <v>0</v>
      </c>
      <c r="M27" s="6">
        <f t="shared" si="0"/>
        <v>0</v>
      </c>
      <c r="N27" s="8">
        <f t="shared" si="1"/>
        <v>0</v>
      </c>
      <c r="O27" s="13" t="str">
        <f t="shared" si="2"/>
        <v/>
      </c>
      <c r="P27" s="7"/>
      <c r="Q27" s="6" t="str">
        <f t="shared" si="3"/>
        <v/>
      </c>
      <c r="R27" s="15">
        <f t="shared" si="4"/>
        <v>0</v>
      </c>
      <c r="S27" s="6"/>
    </row>
    <row r="28" spans="2:19" ht="39.950000000000003" customHeight="1" x14ac:dyDescent="0.25">
      <c r="B28" s="6"/>
      <c r="C28" s="6"/>
      <c r="D28" s="6"/>
      <c r="E28" s="6"/>
      <c r="F28" s="6"/>
      <c r="G28" s="6"/>
      <c r="H28" s="7">
        <f>IFERROR(VLOOKUP(C28,data!$B:$C,2,0),0)</f>
        <v>0</v>
      </c>
      <c r="I28" s="8">
        <f>IFERROR(VLOOKUP(D28,data!$B:$C,2,0),0)</f>
        <v>0</v>
      </c>
      <c r="J28" s="6">
        <f>IFERROR(VLOOKUP(E28,data!$B:$C,2,0),0)</f>
        <v>0</v>
      </c>
      <c r="K28" s="6">
        <f>IFERROR(VLOOKUP(F28,data!$B:$C,2,0),0)</f>
        <v>0</v>
      </c>
      <c r="L28" s="6">
        <f>IFERROR(VLOOKUP(G28,data!$B:$C,2,0),0)</f>
        <v>0</v>
      </c>
      <c r="M28" s="6">
        <f t="shared" si="0"/>
        <v>0</v>
      </c>
      <c r="N28" s="8">
        <f t="shared" si="1"/>
        <v>0</v>
      </c>
      <c r="O28" s="13" t="str">
        <f t="shared" si="2"/>
        <v/>
      </c>
      <c r="P28" s="7"/>
      <c r="Q28" s="6" t="str">
        <f t="shared" si="3"/>
        <v/>
      </c>
      <c r="R28" s="15">
        <f t="shared" si="4"/>
        <v>0</v>
      </c>
      <c r="S28" s="6"/>
    </row>
    <row r="29" spans="2:19" ht="39.950000000000003" customHeight="1" x14ac:dyDescent="0.25">
      <c r="B29" s="6"/>
      <c r="C29" s="6"/>
      <c r="D29" s="6"/>
      <c r="E29" s="6"/>
      <c r="F29" s="6"/>
      <c r="G29" s="6"/>
      <c r="H29" s="7">
        <f>IFERROR(VLOOKUP(C29,data!$B:$C,2,0),0)</f>
        <v>0</v>
      </c>
      <c r="I29" s="8">
        <f>IFERROR(VLOOKUP(D29,data!$B:$C,2,0),0)</f>
        <v>0</v>
      </c>
      <c r="J29" s="6">
        <f>IFERROR(VLOOKUP(E29,data!$B:$C,2,0),0)</f>
        <v>0</v>
      </c>
      <c r="K29" s="6">
        <f>IFERROR(VLOOKUP(F29,data!$B:$C,2,0),0)</f>
        <v>0</v>
      </c>
      <c r="L29" s="6">
        <f>IFERROR(VLOOKUP(G29,data!$B:$C,2,0),0)</f>
        <v>0</v>
      </c>
      <c r="M29" s="6">
        <f t="shared" si="0"/>
        <v>0</v>
      </c>
      <c r="N29" s="8">
        <f t="shared" si="1"/>
        <v>0</v>
      </c>
      <c r="O29" s="13" t="str">
        <f t="shared" si="2"/>
        <v/>
      </c>
      <c r="P29" s="7"/>
      <c r="Q29" s="6" t="str">
        <f t="shared" si="3"/>
        <v/>
      </c>
      <c r="R29" s="15">
        <f t="shared" si="4"/>
        <v>0</v>
      </c>
      <c r="S29" s="6"/>
    </row>
    <row r="30" spans="2:19" ht="39.950000000000003" customHeight="1" x14ac:dyDescent="0.25">
      <c r="B30" s="6"/>
      <c r="C30" s="6"/>
      <c r="D30" s="6"/>
      <c r="E30" s="6"/>
      <c r="F30" s="6"/>
      <c r="G30" s="6"/>
      <c r="H30" s="7">
        <f>IFERROR(VLOOKUP(C30,data!$B:$C,2,0),0)</f>
        <v>0</v>
      </c>
      <c r="I30" s="8">
        <f>IFERROR(VLOOKUP(D30,data!$B:$C,2,0),0)</f>
        <v>0</v>
      </c>
      <c r="J30" s="6">
        <f>IFERROR(VLOOKUP(E30,data!$B:$C,2,0),0)</f>
        <v>0</v>
      </c>
      <c r="K30" s="6">
        <f>IFERROR(VLOOKUP(F30,data!$B:$C,2,0),0)</f>
        <v>0</v>
      </c>
      <c r="L30" s="6">
        <f>IFERROR(VLOOKUP(G30,data!$B:$C,2,0),0)</f>
        <v>0</v>
      </c>
      <c r="M30" s="6">
        <f t="shared" si="0"/>
        <v>0</v>
      </c>
      <c r="N30" s="8">
        <f t="shared" si="1"/>
        <v>0</v>
      </c>
      <c r="O30" s="13" t="str">
        <f t="shared" si="2"/>
        <v/>
      </c>
      <c r="P30" s="7"/>
      <c r="Q30" s="6" t="str">
        <f t="shared" si="3"/>
        <v/>
      </c>
      <c r="R30" s="15">
        <f t="shared" si="4"/>
        <v>0</v>
      </c>
      <c r="S30" s="6"/>
    </row>
  </sheetData>
  <conditionalFormatting sqref="O3:O30">
    <cfRule type="expression" dxfId="35" priority="1" stopIfTrue="1">
      <formula>($N3&gt;0)*(COUNTIF($N$3:$N$30, $N3)&gt;1)</formula>
    </cfRule>
    <cfRule type="expression" dxfId="34" priority="2">
      <formula>($N3&gt;0)*(RANK($N3, $N$3:$N$30)=3)</formula>
    </cfRule>
    <cfRule type="expression" dxfId="33" priority="3">
      <formula>($N3&gt;0)*(RANK($N3, $N$3:$N$30)=2)</formula>
    </cfRule>
    <cfRule type="expression" dxfId="32" priority="4">
      <formula>($N3&gt;0)*(RANK($N3, $N$3:$N$30)=1)</formula>
    </cfRule>
  </conditionalFormatting>
  <conditionalFormatting sqref="Q2">
    <cfRule type="expression" dxfId="31" priority="5" stopIfTrue="1">
      <formula>AND($P3&lt;&gt;"", $N3&gt;0, COUNTIFS($P$3:$P$30, $P3, $N$3:$N$30, $N3)&gt;1)</formula>
    </cfRule>
  </conditionalFormatting>
  <conditionalFormatting sqref="Q3:Q30">
    <cfRule type="expression" dxfId="30" priority="6" stopIfTrue="1">
      <formula>AND($P3&lt;&gt;"", $N3&gt;0, COUNTIFS($P$3:$P$30, $P3, $N$3:$N$30, $N3)&gt;1)</formula>
    </cfRule>
    <cfRule type="expression" dxfId="29" priority="7">
      <formula>AND($P3&lt;&gt;"", $N3&gt;0, COUNTIFS($P$3:$P$30, $P3, $N$3:$N$30, "&gt;"&amp;$N3)+1=3)</formula>
    </cfRule>
    <cfRule type="expression" dxfId="28" priority="8">
      <formula>AND($P3&lt;&gt;"", $N3&gt;0, COUNTIFS($P$3:$P$30, $P3, $N$3:$N$30, "&gt;"&amp;$N3)+1=2)</formula>
    </cfRule>
    <cfRule type="expression" dxfId="27" priority="9">
      <formula>AND($P3&lt;&gt;"", $N3&gt;0, COUNTIFS($P$3:$P$30, $P3, $N$3:$N$30, "&gt;"&amp;$N3)+1=1)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105CF-725E-4F66-87F0-CD6D84BE542C}">
  <dimension ref="B1:S30"/>
  <sheetViews>
    <sheetView tabSelected="1" topLeftCell="B1" zoomScale="70" zoomScaleNormal="70" workbookViewId="0">
      <selection activeCell="P13" sqref="P13"/>
    </sheetView>
  </sheetViews>
  <sheetFormatPr defaultRowHeight="39.950000000000003" customHeight="1" x14ac:dyDescent="0.25"/>
  <cols>
    <col min="2" max="2" width="28.140625" customWidth="1"/>
    <col min="3" max="3" width="14.7109375" customWidth="1"/>
    <col min="4" max="4" width="15" customWidth="1"/>
    <col min="5" max="5" width="13.85546875" customWidth="1"/>
    <col min="6" max="6" width="14" customWidth="1"/>
    <col min="7" max="7" width="15.85546875" customWidth="1"/>
    <col min="8" max="8" width="21.85546875" customWidth="1"/>
    <col min="9" max="9" width="24" customWidth="1"/>
    <col min="10" max="10" width="22.28515625" customWidth="1"/>
    <col min="11" max="11" width="22.42578125" customWidth="1"/>
    <col min="12" max="12" width="22.5703125" customWidth="1"/>
    <col min="13" max="13" width="27.140625" customWidth="1"/>
    <col min="14" max="14" width="27" customWidth="1"/>
    <col min="15" max="15" width="38.5703125" customWidth="1"/>
    <col min="16" max="16" width="17.140625" customWidth="1"/>
    <col min="17" max="17" width="25.42578125" customWidth="1"/>
    <col min="18" max="18" width="15.5703125" customWidth="1"/>
    <col min="19" max="19" width="15.85546875" customWidth="1"/>
  </cols>
  <sheetData>
    <row r="1" spans="2:19" ht="39.950000000000003" customHeight="1" thickBot="1" x14ac:dyDescent="0.3"/>
    <row r="2" spans="2:19" ht="57.75" customHeight="1" x14ac:dyDescent="0.25">
      <c r="B2" s="9" t="s">
        <v>6</v>
      </c>
      <c r="C2" s="9" t="s">
        <v>15</v>
      </c>
      <c r="D2" s="9" t="s">
        <v>16</v>
      </c>
      <c r="E2" s="9" t="s">
        <v>17</v>
      </c>
      <c r="F2" s="9" t="s">
        <v>22</v>
      </c>
      <c r="G2" s="9" t="s">
        <v>23</v>
      </c>
      <c r="H2" s="9" t="s">
        <v>18</v>
      </c>
      <c r="I2" s="9" t="s">
        <v>19</v>
      </c>
      <c r="J2" s="9" t="s">
        <v>20</v>
      </c>
      <c r="K2" s="9" t="s">
        <v>21</v>
      </c>
      <c r="L2" s="9" t="s">
        <v>24</v>
      </c>
      <c r="M2" s="9" t="s">
        <v>7</v>
      </c>
      <c r="N2" s="5" t="s">
        <v>13</v>
      </c>
      <c r="O2" s="10" t="s">
        <v>8</v>
      </c>
      <c r="P2" s="11" t="s">
        <v>9</v>
      </c>
      <c r="Q2" s="9" t="s">
        <v>10</v>
      </c>
      <c r="R2" s="14" t="s">
        <v>25</v>
      </c>
      <c r="S2" s="12" t="s">
        <v>14</v>
      </c>
    </row>
    <row r="3" spans="2:19" ht="39.950000000000003" customHeight="1" x14ac:dyDescent="0.25">
      <c r="B3" s="6" t="s">
        <v>27</v>
      </c>
      <c r="C3" s="6">
        <v>1</v>
      </c>
      <c r="D3" s="6">
        <v>2</v>
      </c>
      <c r="E3" s="6">
        <v>3</v>
      </c>
      <c r="F3" s="6">
        <v>3</v>
      </c>
      <c r="G3" s="6"/>
      <c r="H3" s="7">
        <f>IFERROR(VLOOKUP(C3,data!$B:$C,2,0),0)</f>
        <v>100</v>
      </c>
      <c r="I3" s="6">
        <f>IFERROR(VLOOKUP(D3,data!$B:$C,2,0),0)</f>
        <v>93</v>
      </c>
      <c r="J3" s="6">
        <f>IFERROR(VLOOKUP(E3,data!$B:$C,2,0),0)</f>
        <v>86</v>
      </c>
      <c r="K3" s="6">
        <f>IFERROR(VLOOKUP(F3,data!$B:$C,2,0),0)</f>
        <v>86</v>
      </c>
      <c r="L3" s="6">
        <f>IFERROR(VLOOKUP(G3,data!$B:$C,2,0),0)</f>
        <v>0</v>
      </c>
      <c r="M3" s="6">
        <f>SUM(H3:L3)</f>
        <v>365</v>
      </c>
      <c r="N3" s="8">
        <f>M3-MIN(H3:L3)+(S3/1000)</f>
        <v>365</v>
      </c>
      <c r="O3" s="13" t="str">
        <f>IF(N3=0, "", IF(COUNTIF(N$3:N$30, N3)=1, RANK(N3, N$3:N$30) &amp; ". (" &amp; ROUND(N3, 0) &amp; ")", RANK(N3, N$3:N$30) &amp; "./" &amp; (RANK(N3, N$3:N$30)+COUNTIF(N$3:N$30, N3)-1) &amp; ". (" &amp; ROUND(N3, 0) &amp; ")"))</f>
        <v>2. (365)</v>
      </c>
      <c r="P3" s="7"/>
      <c r="Q3" s="6" t="str">
        <f>IF(N3=0, "", IF(OR(P3="J", P3="Ž", P3="S"), IF(COUNTIFS(P$3:P$30, P3, N$3:N$30, N3)=1, COUNTIFS(P$3:P$30, P3, N$3:N$30, "&gt;"&amp;N3)+1 &amp; ". ", COUNTIFS(P$3:P$30, P3, N$3:N$30, "&gt;"&amp;N3)+1 &amp; "./" &amp; COUNTIFS(P$3:P$30, P3, N$3:N$30, "&gt;="&amp;N3) &amp; ". ") &amp; IF(P3="J", "Junior", IF(P3="Ž", "Žák", "Senior")) &amp; " (" &amp; ROUND(N3, 0) &amp; " bodů)", ""))</f>
        <v/>
      </c>
      <c r="R3" s="15">
        <f>COUNTIF(C3:G3, "&gt;0")</f>
        <v>4</v>
      </c>
      <c r="S3" s="6"/>
    </row>
    <row r="4" spans="2:19" ht="39.950000000000003" customHeight="1" x14ac:dyDescent="0.25">
      <c r="B4" s="6" t="s">
        <v>31</v>
      </c>
      <c r="C4" s="6">
        <v>2</v>
      </c>
      <c r="D4" s="6">
        <v>3</v>
      </c>
      <c r="E4" s="6">
        <v>1</v>
      </c>
      <c r="F4" s="6">
        <v>2</v>
      </c>
      <c r="G4" s="6"/>
      <c r="H4" s="7">
        <f>IFERROR(VLOOKUP(C4,data!$B:$C,2,0),0)</f>
        <v>93</v>
      </c>
      <c r="I4" s="6">
        <f>IFERROR(VLOOKUP(D4,data!$B:$C,2,0),0)</f>
        <v>86</v>
      </c>
      <c r="J4" s="6">
        <f>IFERROR(VLOOKUP(E4,data!$B:$C,2,0),0)</f>
        <v>100</v>
      </c>
      <c r="K4" s="6">
        <f>IFERROR(VLOOKUP(F4,data!$B:$C,2,0),0)</f>
        <v>93</v>
      </c>
      <c r="L4" s="6">
        <f>IFERROR(VLOOKUP(G4,data!$B:$C,2,0),0)</f>
        <v>0</v>
      </c>
      <c r="M4" s="6">
        <f t="shared" ref="M4:M30" si="0">SUM(H4:L4)</f>
        <v>372</v>
      </c>
      <c r="N4" s="8">
        <f t="shared" ref="N4:N30" si="1">M4-MIN(H4:L4)+(S4/1000)</f>
        <v>372</v>
      </c>
      <c r="O4" s="13" t="str">
        <f t="shared" ref="O4:O30" si="2">IF(N4=0, "", IF(COUNTIF(N$3:N$30, N4)=1, RANK(N4, N$3:N$30) &amp; ". (" &amp; ROUND(N4, 0) &amp; ")", RANK(N4, N$3:N$30) &amp; "./" &amp; (RANK(N4, N$3:N$30)+COUNTIF(N$3:N$30, N4)-1) &amp; ". (" &amp; ROUND(N4, 0) &amp; ")"))</f>
        <v>1. (372)</v>
      </c>
      <c r="P4" s="7" t="s">
        <v>73</v>
      </c>
      <c r="Q4" s="6" t="str">
        <f t="shared" ref="Q4:Q30" si="3">IF(N4=0, "", IF(OR(P4="J", P4="Ž", P4="S"), IF(COUNTIFS(P$3:P$30, P4, N$3:N$30, N4)=1, COUNTIFS(P$3:P$30, P4, N$3:N$30, "&gt;"&amp;N4)+1 &amp; ". ", COUNTIFS(P$3:P$30, P4, N$3:N$30, "&gt;"&amp;N4)+1 &amp; "./" &amp; COUNTIFS(P$3:P$30, P4, N$3:N$30, "&gt;="&amp;N4) &amp; ". ") &amp; IF(P4="J", "Junior", IF(P4="Ž", "Žák", "Senior")) &amp; " (" &amp; ROUND(N4, 0) &amp; " bodů)", ""))</f>
        <v>1. Žák (372 bodů)</v>
      </c>
      <c r="R4" s="15">
        <f t="shared" ref="R4:R30" si="4">COUNTIF(C4:G4, "&gt;0")</f>
        <v>4</v>
      </c>
      <c r="S4" s="6"/>
    </row>
    <row r="5" spans="2:19" ht="39.950000000000003" customHeight="1" x14ac:dyDescent="0.25">
      <c r="B5" s="6" t="s">
        <v>48</v>
      </c>
      <c r="C5" s="6">
        <v>3</v>
      </c>
      <c r="D5" s="6">
        <v>1</v>
      </c>
      <c r="E5" s="6"/>
      <c r="F5" s="6">
        <v>5</v>
      </c>
      <c r="G5" s="6"/>
      <c r="H5" s="7">
        <f>IFERROR(VLOOKUP(C5,data!$B:$C,2,0),0)</f>
        <v>86</v>
      </c>
      <c r="I5" s="6">
        <f>IFERROR(VLOOKUP(D5,data!$B:$C,2,0),0)</f>
        <v>100</v>
      </c>
      <c r="J5" s="6">
        <f>IFERROR(VLOOKUP(E5,data!$B:$C,2,0),0)</f>
        <v>0</v>
      </c>
      <c r="K5" s="6">
        <f>IFERROR(VLOOKUP(F5,data!$B:$C,2,0),0)</f>
        <v>74</v>
      </c>
      <c r="L5" s="6">
        <f>IFERROR(VLOOKUP(G5,data!$B:$C,2,0),0)</f>
        <v>0</v>
      </c>
      <c r="M5" s="6">
        <f t="shared" si="0"/>
        <v>260</v>
      </c>
      <c r="N5" s="8">
        <f t="shared" si="1"/>
        <v>260</v>
      </c>
      <c r="O5" s="13" t="str">
        <f t="shared" si="2"/>
        <v>3. (260)</v>
      </c>
      <c r="P5" s="7"/>
      <c r="Q5" s="6" t="str">
        <f t="shared" si="3"/>
        <v/>
      </c>
      <c r="R5" s="15">
        <f t="shared" si="4"/>
        <v>3</v>
      </c>
      <c r="S5" s="6"/>
    </row>
    <row r="6" spans="2:19" ht="39.950000000000003" customHeight="1" x14ac:dyDescent="0.25">
      <c r="B6" s="6" t="s">
        <v>49</v>
      </c>
      <c r="C6" s="6">
        <v>4</v>
      </c>
      <c r="D6" s="6"/>
      <c r="E6" s="6"/>
      <c r="F6" s="6"/>
      <c r="G6" s="6"/>
      <c r="H6" s="7">
        <f>IFERROR(VLOOKUP(C6,data!$B:$C,2,0),0)</f>
        <v>80</v>
      </c>
      <c r="I6" s="6">
        <f>IFERROR(VLOOKUP(D6,data!$B:$C,2,0),0)</f>
        <v>0</v>
      </c>
      <c r="J6" s="6">
        <f>IFERROR(VLOOKUP(E6,data!$B:$C,2,0),0)</f>
        <v>0</v>
      </c>
      <c r="K6" s="6">
        <f>IFERROR(VLOOKUP(F6,data!$B:$C,2,0),0)</f>
        <v>0</v>
      </c>
      <c r="L6" s="6">
        <f>IFERROR(VLOOKUP(G6,data!$B:$C,2,0),0)</f>
        <v>0</v>
      </c>
      <c r="M6" s="6">
        <f t="shared" si="0"/>
        <v>80</v>
      </c>
      <c r="N6" s="8">
        <f t="shared" si="1"/>
        <v>80</v>
      </c>
      <c r="O6" s="13" t="str">
        <f t="shared" si="2"/>
        <v>8./10. (80)</v>
      </c>
      <c r="P6" s="7" t="s">
        <v>71</v>
      </c>
      <c r="Q6" s="6" t="str">
        <f t="shared" si="3"/>
        <v>2./4. Senior (80 bodů)</v>
      </c>
      <c r="R6" s="15">
        <f t="shared" si="4"/>
        <v>1</v>
      </c>
      <c r="S6" s="6"/>
    </row>
    <row r="7" spans="2:19" ht="39.950000000000003" customHeight="1" x14ac:dyDescent="0.25">
      <c r="B7" s="6" t="s">
        <v>50</v>
      </c>
      <c r="C7" s="6">
        <v>5</v>
      </c>
      <c r="D7" s="6">
        <v>4</v>
      </c>
      <c r="E7" s="6"/>
      <c r="F7" s="6">
        <v>7</v>
      </c>
      <c r="G7" s="6"/>
      <c r="H7" s="7">
        <f>IFERROR(VLOOKUP(C7,data!$B:$C,2,0),0)</f>
        <v>74</v>
      </c>
      <c r="I7" s="6">
        <f>IFERROR(VLOOKUP(D7,data!$B:$C,2,0),0)</f>
        <v>80</v>
      </c>
      <c r="J7" s="6">
        <f>IFERROR(VLOOKUP(E7,data!$B:$C,2,0),0)</f>
        <v>0</v>
      </c>
      <c r="K7" s="6">
        <f>IFERROR(VLOOKUP(F7,data!$B:$C,2,0),0)</f>
        <v>66</v>
      </c>
      <c r="L7" s="6">
        <f>IFERROR(VLOOKUP(G7,data!$B:$C,2,0),0)</f>
        <v>0</v>
      </c>
      <c r="M7" s="6">
        <f t="shared" si="0"/>
        <v>220</v>
      </c>
      <c r="N7" s="8">
        <f t="shared" si="1"/>
        <v>220</v>
      </c>
      <c r="O7" s="13" t="str">
        <f t="shared" si="2"/>
        <v>5. (220)</v>
      </c>
      <c r="P7" s="17" t="s">
        <v>71</v>
      </c>
      <c r="Q7" s="6" t="str">
        <f t="shared" si="3"/>
        <v>1. Senior (220 bodů)</v>
      </c>
      <c r="R7" s="15">
        <f t="shared" si="4"/>
        <v>3</v>
      </c>
      <c r="S7" s="6"/>
    </row>
    <row r="8" spans="2:19" ht="39.950000000000003" customHeight="1" x14ac:dyDescent="0.25">
      <c r="B8" s="6" t="s">
        <v>51</v>
      </c>
      <c r="C8" s="6">
        <v>6</v>
      </c>
      <c r="D8" s="6">
        <v>6</v>
      </c>
      <c r="E8" s="6"/>
      <c r="F8" s="6"/>
      <c r="G8" s="6"/>
      <c r="H8" s="7">
        <f>IFERROR(VLOOKUP(C8,data!$B:$C,2,0),0)</f>
        <v>70</v>
      </c>
      <c r="I8" s="6">
        <f>IFERROR(VLOOKUP(D8,data!$B:$C,2,0),0)</f>
        <v>70</v>
      </c>
      <c r="J8" s="6">
        <f>IFERROR(VLOOKUP(E8,data!$B:$C,2,0),0)</f>
        <v>0</v>
      </c>
      <c r="K8" s="6">
        <f>IFERROR(VLOOKUP(F8,data!$B:$C,2,0),0)</f>
        <v>0</v>
      </c>
      <c r="L8" s="6">
        <f>IFERROR(VLOOKUP(G8,data!$B:$C,2,0),0)</f>
        <v>0</v>
      </c>
      <c r="M8" s="6">
        <f t="shared" si="0"/>
        <v>140</v>
      </c>
      <c r="N8" s="8">
        <f t="shared" si="1"/>
        <v>140</v>
      </c>
      <c r="O8" s="13" t="str">
        <f t="shared" si="2"/>
        <v>6. (140)</v>
      </c>
      <c r="P8" s="16" t="s">
        <v>73</v>
      </c>
      <c r="Q8" s="6" t="str">
        <f t="shared" si="3"/>
        <v>2. Žák (140 bodů)</v>
      </c>
      <c r="R8" s="15">
        <f t="shared" si="4"/>
        <v>2</v>
      </c>
      <c r="S8" s="6"/>
    </row>
    <row r="9" spans="2:19" ht="39.950000000000003" customHeight="1" x14ac:dyDescent="0.25">
      <c r="B9" s="6" t="s">
        <v>30</v>
      </c>
      <c r="C9" s="6"/>
      <c r="D9" s="6">
        <v>5</v>
      </c>
      <c r="E9" s="6">
        <v>2</v>
      </c>
      <c r="F9" s="6">
        <v>6</v>
      </c>
      <c r="G9" s="6"/>
      <c r="H9" s="7">
        <f>IFERROR(VLOOKUP(C9,data!$B:$C,2,0),0)</f>
        <v>0</v>
      </c>
      <c r="I9" s="6">
        <f>IFERROR(VLOOKUP(D9,data!$B:$C,2,0),0)</f>
        <v>74</v>
      </c>
      <c r="J9" s="6">
        <f>IFERROR(VLOOKUP(E9,data!$B:$C,2,0),0)</f>
        <v>93</v>
      </c>
      <c r="K9" s="6">
        <f>IFERROR(VLOOKUP(F9,data!$B:$C,2,0),0)</f>
        <v>70</v>
      </c>
      <c r="L9" s="6">
        <f>IFERROR(VLOOKUP(G9,data!$B:$C,2,0),0)</f>
        <v>0</v>
      </c>
      <c r="M9" s="6">
        <f t="shared" si="0"/>
        <v>237</v>
      </c>
      <c r="N9" s="8">
        <f t="shared" si="1"/>
        <v>237</v>
      </c>
      <c r="O9" s="13" t="str">
        <f t="shared" si="2"/>
        <v>4. (237)</v>
      </c>
      <c r="P9" s="7"/>
      <c r="Q9" s="6" t="str">
        <f t="shared" si="3"/>
        <v/>
      </c>
      <c r="R9" s="15">
        <f t="shared" si="4"/>
        <v>3</v>
      </c>
      <c r="S9" s="6"/>
    </row>
    <row r="10" spans="2:19" ht="39.950000000000003" customHeight="1" x14ac:dyDescent="0.25">
      <c r="B10" s="6" t="s">
        <v>35</v>
      </c>
      <c r="C10" s="6"/>
      <c r="D10" s="6"/>
      <c r="E10" s="6">
        <v>4</v>
      </c>
      <c r="F10" s="6"/>
      <c r="G10" s="6"/>
      <c r="H10" s="7">
        <f>IFERROR(VLOOKUP(C10,data!$B:$C,2,0),0)</f>
        <v>0</v>
      </c>
      <c r="I10" s="6">
        <f>IFERROR(VLOOKUP(D10,data!$B:$C,2,0),0)</f>
        <v>0</v>
      </c>
      <c r="J10" s="6">
        <f>IFERROR(VLOOKUP(E10,data!$B:$C,2,0),0)</f>
        <v>80</v>
      </c>
      <c r="K10" s="6">
        <f>IFERROR(VLOOKUP(F10,data!$B:$C,2,0),0)</f>
        <v>0</v>
      </c>
      <c r="L10" s="6">
        <f>IFERROR(VLOOKUP(G10,data!$B:$C,2,0),0)</f>
        <v>0</v>
      </c>
      <c r="M10" s="6">
        <f t="shared" si="0"/>
        <v>80</v>
      </c>
      <c r="N10" s="8">
        <f t="shared" si="1"/>
        <v>80</v>
      </c>
      <c r="O10" s="13" t="str">
        <f t="shared" si="2"/>
        <v>8./10. (80)</v>
      </c>
      <c r="P10" s="7" t="s">
        <v>71</v>
      </c>
      <c r="Q10" s="6" t="str">
        <f t="shared" si="3"/>
        <v>2./4. Senior (80 bodů)</v>
      </c>
      <c r="R10" s="15">
        <f t="shared" si="4"/>
        <v>1</v>
      </c>
      <c r="S10" s="6"/>
    </row>
    <row r="11" spans="2:19" ht="39.950000000000003" customHeight="1" x14ac:dyDescent="0.25">
      <c r="B11" s="6" t="s">
        <v>57</v>
      </c>
      <c r="C11" s="6"/>
      <c r="D11" s="6"/>
      <c r="E11" s="6"/>
      <c r="F11" s="6">
        <v>1</v>
      </c>
      <c r="G11" s="6"/>
      <c r="H11" s="7">
        <f>IFERROR(VLOOKUP(C11,data!$B:$C,2,0),0)</f>
        <v>0</v>
      </c>
      <c r="I11" s="6">
        <f>IFERROR(VLOOKUP(D11,data!$B:$C,2,0),0)</f>
        <v>0</v>
      </c>
      <c r="J11" s="6">
        <f>IFERROR(VLOOKUP(E11,data!$B:$C,2,0),0)</f>
        <v>0</v>
      </c>
      <c r="K11" s="6">
        <f>IFERROR(VLOOKUP(F11,data!$B:$C,2,0),0)</f>
        <v>100</v>
      </c>
      <c r="L11" s="6">
        <f>IFERROR(VLOOKUP(G11,data!$B:$C,2,0),0)</f>
        <v>0</v>
      </c>
      <c r="M11" s="6">
        <f t="shared" si="0"/>
        <v>100</v>
      </c>
      <c r="N11" s="8">
        <f t="shared" si="1"/>
        <v>100</v>
      </c>
      <c r="O11" s="13" t="str">
        <f t="shared" si="2"/>
        <v>7. (100)</v>
      </c>
      <c r="P11" s="7"/>
      <c r="Q11" s="6" t="str">
        <f t="shared" si="3"/>
        <v/>
      </c>
      <c r="R11" s="15">
        <f t="shared" si="4"/>
        <v>1</v>
      </c>
      <c r="S11" s="6"/>
    </row>
    <row r="12" spans="2:19" ht="39.950000000000003" customHeight="1" x14ac:dyDescent="0.25">
      <c r="B12" s="6" t="s">
        <v>67</v>
      </c>
      <c r="C12" s="6"/>
      <c r="D12" s="6"/>
      <c r="E12" s="6"/>
      <c r="F12" s="6">
        <v>4</v>
      </c>
      <c r="G12" s="6"/>
      <c r="H12" s="7">
        <f>IFERROR(VLOOKUP(C12,data!$B:$C,2,0),0)</f>
        <v>0</v>
      </c>
      <c r="I12" s="6">
        <f>IFERROR(VLOOKUP(D12,data!$B:$C,2,0),0)</f>
        <v>0</v>
      </c>
      <c r="J12" s="6">
        <f>IFERROR(VLOOKUP(E12,data!$B:$C,2,0),0)</f>
        <v>0</v>
      </c>
      <c r="K12" s="6">
        <f>IFERROR(VLOOKUP(F12,data!$B:$C,2,0),0)</f>
        <v>80</v>
      </c>
      <c r="L12" s="6">
        <f>IFERROR(VLOOKUP(G12,data!$B:$C,2,0),0)</f>
        <v>0</v>
      </c>
      <c r="M12" s="6">
        <f t="shared" si="0"/>
        <v>80</v>
      </c>
      <c r="N12" s="8">
        <f t="shared" si="1"/>
        <v>80</v>
      </c>
      <c r="O12" s="13" t="str">
        <f t="shared" si="2"/>
        <v>8./10. (80)</v>
      </c>
      <c r="P12" s="7" t="s">
        <v>71</v>
      </c>
      <c r="Q12" s="6" t="str">
        <f t="shared" si="3"/>
        <v>2./4. Senior (80 bodů)</v>
      </c>
      <c r="R12" s="15">
        <f t="shared" si="4"/>
        <v>1</v>
      </c>
      <c r="S12" s="6"/>
    </row>
    <row r="13" spans="2:19" ht="39.950000000000003" customHeight="1" x14ac:dyDescent="0.25">
      <c r="B13" s="6" t="s">
        <v>68</v>
      </c>
      <c r="C13" s="6"/>
      <c r="D13" s="6"/>
      <c r="E13" s="6"/>
      <c r="F13" s="6">
        <v>8</v>
      </c>
      <c r="G13" s="6"/>
      <c r="H13" s="7">
        <f>IFERROR(VLOOKUP(C13,data!$B:$C,2,0),0)</f>
        <v>0</v>
      </c>
      <c r="I13" s="6">
        <f>IFERROR(VLOOKUP(D13,data!$B:$C,2,0),0)</f>
        <v>0</v>
      </c>
      <c r="J13" s="6">
        <f>IFERROR(VLOOKUP(E13,data!$B:$C,2,0),0)</f>
        <v>0</v>
      </c>
      <c r="K13" s="6">
        <f>IFERROR(VLOOKUP(F13,data!$B:$C,2,0),0)</f>
        <v>62</v>
      </c>
      <c r="L13" s="6">
        <f>IFERROR(VLOOKUP(G13,data!$B:$C,2,0),0)</f>
        <v>0</v>
      </c>
      <c r="M13" s="6">
        <f t="shared" si="0"/>
        <v>62</v>
      </c>
      <c r="N13" s="8">
        <f t="shared" si="1"/>
        <v>62</v>
      </c>
      <c r="O13" s="13" t="str">
        <f t="shared" si="2"/>
        <v>11. (62)</v>
      </c>
      <c r="P13" s="7"/>
      <c r="Q13" s="6" t="str">
        <f t="shared" si="3"/>
        <v/>
      </c>
      <c r="R13" s="15">
        <f t="shared" si="4"/>
        <v>1</v>
      </c>
      <c r="S13" s="6"/>
    </row>
    <row r="14" spans="2:19" ht="39.950000000000003" customHeight="1" x14ac:dyDescent="0.25">
      <c r="B14" s="6" t="s">
        <v>69</v>
      </c>
      <c r="C14" s="6"/>
      <c r="D14" s="6"/>
      <c r="E14" s="6"/>
      <c r="F14" s="6">
        <v>9</v>
      </c>
      <c r="G14" s="6"/>
      <c r="H14" s="7">
        <f>IFERROR(VLOOKUP(C14,data!$B:$C,2,0),0)</f>
        <v>0</v>
      </c>
      <c r="I14" s="6">
        <f>IFERROR(VLOOKUP(D14,data!$B:$C,2,0),0)</f>
        <v>0</v>
      </c>
      <c r="J14" s="6">
        <f>IFERROR(VLOOKUP(E14,data!$B:$C,2,0),0)</f>
        <v>0</v>
      </c>
      <c r="K14" s="6">
        <f>IFERROR(VLOOKUP(F14,data!$B:$C,2,0),0)</f>
        <v>58</v>
      </c>
      <c r="L14" s="6">
        <f>IFERROR(VLOOKUP(G14,data!$B:$C,2,0),0)</f>
        <v>0</v>
      </c>
      <c r="M14" s="6">
        <f t="shared" si="0"/>
        <v>58</v>
      </c>
      <c r="N14" s="8">
        <f t="shared" si="1"/>
        <v>58</v>
      </c>
      <c r="O14" s="13" t="str">
        <f t="shared" si="2"/>
        <v>12. (58)</v>
      </c>
      <c r="P14" s="7"/>
      <c r="Q14" s="6" t="str">
        <f t="shared" si="3"/>
        <v/>
      </c>
      <c r="R14" s="15">
        <f t="shared" si="4"/>
        <v>1</v>
      </c>
      <c r="S14" s="6"/>
    </row>
    <row r="15" spans="2:19" ht="39.950000000000003" customHeight="1" x14ac:dyDescent="0.25">
      <c r="B15" s="6" t="s">
        <v>70</v>
      </c>
      <c r="C15" s="6"/>
      <c r="D15" s="6"/>
      <c r="E15" s="6"/>
      <c r="F15" s="6">
        <v>10</v>
      </c>
      <c r="G15" s="6"/>
      <c r="H15" s="7">
        <f>IFERROR(VLOOKUP(C15,data!$B:$C,2,0),0)</f>
        <v>0</v>
      </c>
      <c r="I15" s="6">
        <f>IFERROR(VLOOKUP(D15,data!$B:$C,2,0),0)</f>
        <v>0</v>
      </c>
      <c r="J15" s="6">
        <f>IFERROR(VLOOKUP(E15,data!$B:$C,2,0),0)</f>
        <v>0</v>
      </c>
      <c r="K15" s="6">
        <f>IFERROR(VLOOKUP(F15,data!$B:$C,2,0),0)</f>
        <v>54</v>
      </c>
      <c r="L15" s="6">
        <f>IFERROR(VLOOKUP(G15,data!$B:$C,2,0),0)</f>
        <v>0</v>
      </c>
      <c r="M15" s="6">
        <f t="shared" si="0"/>
        <v>54</v>
      </c>
      <c r="N15" s="8">
        <f t="shared" si="1"/>
        <v>54</v>
      </c>
      <c r="O15" s="13" t="str">
        <f t="shared" si="2"/>
        <v>13. (54)</v>
      </c>
      <c r="P15" s="7" t="s">
        <v>71</v>
      </c>
      <c r="Q15" s="6" t="str">
        <f t="shared" si="3"/>
        <v>5. Senior (54 bodů)</v>
      </c>
      <c r="R15" s="15">
        <f t="shared" si="4"/>
        <v>1</v>
      </c>
      <c r="S15" s="6"/>
    </row>
    <row r="16" spans="2:19" ht="39.950000000000003" customHeight="1" x14ac:dyDescent="0.25">
      <c r="B16" s="18"/>
      <c r="C16" s="6"/>
      <c r="D16" s="6"/>
      <c r="E16" s="6"/>
      <c r="F16" s="6"/>
      <c r="G16" s="6"/>
      <c r="H16" s="7">
        <f>IFERROR(VLOOKUP(C16,data!$B:$C,2,0),0)</f>
        <v>0</v>
      </c>
      <c r="I16" s="6">
        <f>IFERROR(VLOOKUP(D16,data!$B:$C,2,0),0)</f>
        <v>0</v>
      </c>
      <c r="J16" s="6">
        <f>IFERROR(VLOOKUP(E16,data!$B:$C,2,0),0)</f>
        <v>0</v>
      </c>
      <c r="K16" s="6">
        <f>IFERROR(VLOOKUP(F16,data!$B:$C,2,0),0)</f>
        <v>0</v>
      </c>
      <c r="L16" s="6">
        <f>IFERROR(VLOOKUP(G16,data!$B:$C,2,0),0)</f>
        <v>0</v>
      </c>
      <c r="M16" s="6">
        <f t="shared" si="0"/>
        <v>0</v>
      </c>
      <c r="N16" s="8">
        <f t="shared" si="1"/>
        <v>0</v>
      </c>
      <c r="O16" s="13" t="str">
        <f t="shared" si="2"/>
        <v/>
      </c>
      <c r="P16" s="17"/>
      <c r="Q16" s="6" t="str">
        <f t="shared" si="3"/>
        <v/>
      </c>
      <c r="R16" s="15">
        <f t="shared" si="4"/>
        <v>0</v>
      </c>
      <c r="S16" s="6"/>
    </row>
    <row r="17" spans="2:19" ht="39.950000000000003" customHeight="1" x14ac:dyDescent="0.25">
      <c r="B17" s="6"/>
      <c r="C17" s="6"/>
      <c r="D17" s="6"/>
      <c r="E17" s="6"/>
      <c r="F17" s="6"/>
      <c r="G17" s="6"/>
      <c r="H17" s="7">
        <f>IFERROR(VLOOKUP(C17,data!$B:$C,2,0),0)</f>
        <v>0</v>
      </c>
      <c r="I17" s="6">
        <f>IFERROR(VLOOKUP(D17,data!$B:$C,2,0),0)</f>
        <v>0</v>
      </c>
      <c r="J17" s="6">
        <f>IFERROR(VLOOKUP(E17,data!$B:$C,2,0),0)</f>
        <v>0</v>
      </c>
      <c r="K17" s="6">
        <f>IFERROR(VLOOKUP(F17,data!$B:$C,2,0),0)</f>
        <v>0</v>
      </c>
      <c r="L17" s="6">
        <f>IFERROR(VLOOKUP(G17,data!$B:$C,2,0),0)</f>
        <v>0</v>
      </c>
      <c r="M17" s="6">
        <f t="shared" si="0"/>
        <v>0</v>
      </c>
      <c r="N17" s="8">
        <f t="shared" si="1"/>
        <v>0</v>
      </c>
      <c r="O17" s="13" t="str">
        <f t="shared" si="2"/>
        <v/>
      </c>
      <c r="P17" s="7"/>
      <c r="Q17" s="6" t="str">
        <f t="shared" si="3"/>
        <v/>
      </c>
      <c r="R17" s="15">
        <f t="shared" si="4"/>
        <v>0</v>
      </c>
      <c r="S17" s="6"/>
    </row>
    <row r="18" spans="2:19" ht="39.950000000000003" customHeight="1" x14ac:dyDescent="0.25">
      <c r="B18" s="6"/>
      <c r="C18" s="6"/>
      <c r="D18" s="6"/>
      <c r="E18" s="6"/>
      <c r="F18" s="6"/>
      <c r="G18" s="6"/>
      <c r="H18" s="7">
        <f>IFERROR(VLOOKUP(C18,data!$B:$C,2,0),0)</f>
        <v>0</v>
      </c>
      <c r="I18" s="6">
        <f>IFERROR(VLOOKUP(D18,data!$B:$C,2,0),0)</f>
        <v>0</v>
      </c>
      <c r="J18" s="6">
        <f>IFERROR(VLOOKUP(E18,data!$B:$C,2,0),0)</f>
        <v>0</v>
      </c>
      <c r="K18" s="6">
        <f>IFERROR(VLOOKUP(F18,data!$B:$C,2,0),0)</f>
        <v>0</v>
      </c>
      <c r="L18" s="6">
        <f>IFERROR(VLOOKUP(G18,data!$B:$C,2,0),0)</f>
        <v>0</v>
      </c>
      <c r="M18" s="6">
        <f t="shared" si="0"/>
        <v>0</v>
      </c>
      <c r="N18" s="8">
        <f t="shared" si="1"/>
        <v>0</v>
      </c>
      <c r="O18" s="13" t="str">
        <f t="shared" si="2"/>
        <v/>
      </c>
      <c r="P18" s="7"/>
      <c r="Q18" s="6" t="str">
        <f t="shared" si="3"/>
        <v/>
      </c>
      <c r="R18" s="15">
        <f t="shared" si="4"/>
        <v>0</v>
      </c>
      <c r="S18" s="6"/>
    </row>
    <row r="19" spans="2:19" ht="39.950000000000003" customHeight="1" x14ac:dyDescent="0.25">
      <c r="B19" s="6"/>
      <c r="C19" s="6"/>
      <c r="D19" s="6"/>
      <c r="E19" s="6"/>
      <c r="F19" s="6"/>
      <c r="G19" s="6"/>
      <c r="H19" s="7">
        <f>IFERROR(VLOOKUP(C19,data!$B:$C,2,0),0)</f>
        <v>0</v>
      </c>
      <c r="I19" s="6">
        <f>IFERROR(VLOOKUP(D19,data!$B:$C,2,0),0)</f>
        <v>0</v>
      </c>
      <c r="J19" s="6">
        <f>IFERROR(VLOOKUP(E19,data!$B:$C,2,0),0)</f>
        <v>0</v>
      </c>
      <c r="K19" s="6">
        <f>IFERROR(VLOOKUP(F19,data!$B:$C,2,0),0)</f>
        <v>0</v>
      </c>
      <c r="L19" s="6">
        <f>IFERROR(VLOOKUP(G19,data!$B:$C,2,0),0)</f>
        <v>0</v>
      </c>
      <c r="M19" s="6">
        <f t="shared" si="0"/>
        <v>0</v>
      </c>
      <c r="N19" s="8">
        <f t="shared" si="1"/>
        <v>0</v>
      </c>
      <c r="O19" s="13" t="str">
        <f t="shared" si="2"/>
        <v/>
      </c>
      <c r="P19" s="7"/>
      <c r="Q19" s="6" t="str">
        <f t="shared" si="3"/>
        <v/>
      </c>
      <c r="R19" s="15">
        <f t="shared" si="4"/>
        <v>0</v>
      </c>
      <c r="S19" s="6"/>
    </row>
    <row r="20" spans="2:19" ht="39.950000000000003" customHeight="1" x14ac:dyDescent="0.25">
      <c r="B20" s="6"/>
      <c r="C20" s="6"/>
      <c r="D20" s="6"/>
      <c r="E20" s="6"/>
      <c r="F20" s="6"/>
      <c r="G20" s="6"/>
      <c r="H20" s="7">
        <f>IFERROR(VLOOKUP(C20,data!$B:$C,2,0),0)</f>
        <v>0</v>
      </c>
      <c r="I20" s="6">
        <f>IFERROR(VLOOKUP(D20,data!$B:$C,2,0),0)</f>
        <v>0</v>
      </c>
      <c r="J20" s="6">
        <f>IFERROR(VLOOKUP(E20,data!$B:$C,2,0),0)</f>
        <v>0</v>
      </c>
      <c r="K20" s="6">
        <f>IFERROR(VLOOKUP(F20,data!$B:$C,2,0),0)</f>
        <v>0</v>
      </c>
      <c r="L20" s="6">
        <f>IFERROR(VLOOKUP(G20,data!$B:$C,2,0),0)</f>
        <v>0</v>
      </c>
      <c r="M20" s="6">
        <f t="shared" si="0"/>
        <v>0</v>
      </c>
      <c r="N20" s="8">
        <f t="shared" si="1"/>
        <v>0</v>
      </c>
      <c r="O20" s="13" t="str">
        <f t="shared" si="2"/>
        <v/>
      </c>
      <c r="P20" s="7"/>
      <c r="Q20" s="6" t="str">
        <f t="shared" si="3"/>
        <v/>
      </c>
      <c r="R20" s="15">
        <f t="shared" si="4"/>
        <v>0</v>
      </c>
      <c r="S20" s="6"/>
    </row>
    <row r="21" spans="2:19" ht="39.950000000000003" customHeight="1" x14ac:dyDescent="0.25">
      <c r="B21" s="6"/>
      <c r="C21" s="6"/>
      <c r="D21" s="6"/>
      <c r="E21" s="6"/>
      <c r="F21" s="6"/>
      <c r="G21" s="6"/>
      <c r="H21" s="7">
        <f>IFERROR(VLOOKUP(C21,data!$B:$C,2,0),0)</f>
        <v>0</v>
      </c>
      <c r="I21" s="6">
        <f>IFERROR(VLOOKUP(D21,data!$B:$C,2,0),0)</f>
        <v>0</v>
      </c>
      <c r="J21" s="6">
        <f>IFERROR(VLOOKUP(E21,data!$B:$C,2,0),0)</f>
        <v>0</v>
      </c>
      <c r="K21" s="6">
        <f>IFERROR(VLOOKUP(F21,data!$B:$C,2,0),0)</f>
        <v>0</v>
      </c>
      <c r="L21" s="6">
        <f>IFERROR(VLOOKUP(G21,data!$B:$C,2,0),0)</f>
        <v>0</v>
      </c>
      <c r="M21" s="6">
        <f t="shared" si="0"/>
        <v>0</v>
      </c>
      <c r="N21" s="8">
        <f t="shared" si="1"/>
        <v>0</v>
      </c>
      <c r="O21" s="13" t="str">
        <f t="shared" si="2"/>
        <v/>
      </c>
      <c r="P21" s="7"/>
      <c r="Q21" s="6" t="str">
        <f t="shared" si="3"/>
        <v/>
      </c>
      <c r="R21" s="15">
        <f t="shared" si="4"/>
        <v>0</v>
      </c>
      <c r="S21" s="6"/>
    </row>
    <row r="22" spans="2:19" ht="39.950000000000003" customHeight="1" x14ac:dyDescent="0.25">
      <c r="B22" s="6"/>
      <c r="C22" s="6"/>
      <c r="D22" s="6"/>
      <c r="E22" s="6"/>
      <c r="F22" s="6"/>
      <c r="G22" s="6"/>
      <c r="H22" s="7">
        <f>IFERROR(VLOOKUP(C22,data!$B:$C,2,0),0)</f>
        <v>0</v>
      </c>
      <c r="I22" s="8">
        <f>IFERROR(VLOOKUP(D22,data!$B:$C,2,0),0)</f>
        <v>0</v>
      </c>
      <c r="J22" s="6">
        <f>IFERROR(VLOOKUP(E22,data!$B:$C,2,0),0)</f>
        <v>0</v>
      </c>
      <c r="K22" s="6">
        <f>IFERROR(VLOOKUP(F22,data!$B:$C,2,0),0)</f>
        <v>0</v>
      </c>
      <c r="L22" s="6">
        <f>IFERROR(VLOOKUP(G22,data!$B:$C,2,0),0)</f>
        <v>0</v>
      </c>
      <c r="M22" s="6">
        <f t="shared" si="0"/>
        <v>0</v>
      </c>
      <c r="N22" s="8">
        <f t="shared" si="1"/>
        <v>0</v>
      </c>
      <c r="O22" s="13" t="str">
        <f t="shared" si="2"/>
        <v/>
      </c>
      <c r="P22" s="7"/>
      <c r="Q22" s="6" t="str">
        <f t="shared" si="3"/>
        <v/>
      </c>
      <c r="R22" s="15">
        <f t="shared" si="4"/>
        <v>0</v>
      </c>
      <c r="S22" s="6"/>
    </row>
    <row r="23" spans="2:19" ht="39.950000000000003" customHeight="1" x14ac:dyDescent="0.25">
      <c r="B23" s="6"/>
      <c r="C23" s="6"/>
      <c r="D23" s="6"/>
      <c r="E23" s="6"/>
      <c r="F23" s="6"/>
      <c r="G23" s="6"/>
      <c r="H23" s="7">
        <f>IFERROR(VLOOKUP(C23,data!$B:$C,2,0),0)</f>
        <v>0</v>
      </c>
      <c r="I23" s="8">
        <f>IFERROR(VLOOKUP(D23,data!$B:$C,2,0),0)</f>
        <v>0</v>
      </c>
      <c r="J23" s="6">
        <f>IFERROR(VLOOKUP(E23,data!$B:$C,2,0),0)</f>
        <v>0</v>
      </c>
      <c r="K23" s="6">
        <f>IFERROR(VLOOKUP(F23,data!$B:$C,2,0),0)</f>
        <v>0</v>
      </c>
      <c r="L23" s="6">
        <f>IFERROR(VLOOKUP(G23,data!$B:$C,2,0),0)</f>
        <v>0</v>
      </c>
      <c r="M23" s="6">
        <f t="shared" si="0"/>
        <v>0</v>
      </c>
      <c r="N23" s="8">
        <f t="shared" si="1"/>
        <v>0</v>
      </c>
      <c r="O23" s="13" t="str">
        <f t="shared" si="2"/>
        <v/>
      </c>
      <c r="P23" s="7"/>
      <c r="Q23" s="6" t="str">
        <f t="shared" si="3"/>
        <v/>
      </c>
      <c r="R23" s="15">
        <f t="shared" si="4"/>
        <v>0</v>
      </c>
      <c r="S23" s="6"/>
    </row>
    <row r="24" spans="2:19" ht="39.950000000000003" customHeight="1" x14ac:dyDescent="0.25">
      <c r="B24" s="6"/>
      <c r="C24" s="6"/>
      <c r="D24" s="6"/>
      <c r="E24" s="6"/>
      <c r="F24" s="6"/>
      <c r="G24" s="6"/>
      <c r="H24" s="7">
        <f>IFERROR(VLOOKUP(C24,data!$B:$C,2,0),0)</f>
        <v>0</v>
      </c>
      <c r="I24" s="8">
        <f>IFERROR(VLOOKUP(D24,data!$B:$C,2,0),0)</f>
        <v>0</v>
      </c>
      <c r="J24" s="6">
        <f>IFERROR(VLOOKUP(E24,data!$B:$C,2,0),0)</f>
        <v>0</v>
      </c>
      <c r="K24" s="6">
        <f>IFERROR(VLOOKUP(F24,data!$B:$C,2,0),0)</f>
        <v>0</v>
      </c>
      <c r="L24" s="6">
        <f>IFERROR(VLOOKUP(G24,data!$B:$C,2,0),0)</f>
        <v>0</v>
      </c>
      <c r="M24" s="6">
        <f t="shared" si="0"/>
        <v>0</v>
      </c>
      <c r="N24" s="8">
        <f t="shared" si="1"/>
        <v>0</v>
      </c>
      <c r="O24" s="13" t="str">
        <f t="shared" si="2"/>
        <v/>
      </c>
      <c r="P24" s="7"/>
      <c r="Q24" s="6" t="str">
        <f t="shared" si="3"/>
        <v/>
      </c>
      <c r="R24" s="15">
        <f t="shared" si="4"/>
        <v>0</v>
      </c>
      <c r="S24" s="6"/>
    </row>
    <row r="25" spans="2:19" ht="39.950000000000003" customHeight="1" x14ac:dyDescent="0.25">
      <c r="B25" s="6"/>
      <c r="C25" s="6"/>
      <c r="D25" s="6"/>
      <c r="E25" s="6"/>
      <c r="F25" s="6"/>
      <c r="G25" s="6"/>
      <c r="H25" s="7">
        <f>IFERROR(VLOOKUP(C25,data!$B:$C,2,0),0)</f>
        <v>0</v>
      </c>
      <c r="I25" s="8">
        <f>IFERROR(VLOOKUP(D25,data!$B:$C,2,0),0)</f>
        <v>0</v>
      </c>
      <c r="J25" s="6">
        <f>IFERROR(VLOOKUP(E25,data!$B:$C,2,0),0)</f>
        <v>0</v>
      </c>
      <c r="K25" s="6">
        <f>IFERROR(VLOOKUP(F25,data!$B:$C,2,0),0)</f>
        <v>0</v>
      </c>
      <c r="L25" s="6">
        <f>IFERROR(VLOOKUP(G25,data!$B:$C,2,0),0)</f>
        <v>0</v>
      </c>
      <c r="M25" s="6">
        <f t="shared" si="0"/>
        <v>0</v>
      </c>
      <c r="N25" s="8">
        <f t="shared" si="1"/>
        <v>0</v>
      </c>
      <c r="O25" s="13" t="str">
        <f t="shared" si="2"/>
        <v/>
      </c>
      <c r="P25" s="7"/>
      <c r="Q25" s="6" t="str">
        <f t="shared" si="3"/>
        <v/>
      </c>
      <c r="R25" s="15">
        <f t="shared" si="4"/>
        <v>0</v>
      </c>
      <c r="S25" s="6"/>
    </row>
    <row r="26" spans="2:19" ht="39.950000000000003" customHeight="1" x14ac:dyDescent="0.25">
      <c r="B26" s="6"/>
      <c r="C26" s="6"/>
      <c r="D26" s="6"/>
      <c r="E26" s="6"/>
      <c r="F26" s="6"/>
      <c r="G26" s="6"/>
      <c r="H26" s="7">
        <f>IFERROR(VLOOKUP(C26,data!$B:$C,2,0),0)</f>
        <v>0</v>
      </c>
      <c r="I26" s="8">
        <f>IFERROR(VLOOKUP(D26,data!$B:$C,2,0),0)</f>
        <v>0</v>
      </c>
      <c r="J26" s="6">
        <f>IFERROR(VLOOKUP(E26,data!$B:$C,2,0),0)</f>
        <v>0</v>
      </c>
      <c r="K26" s="6">
        <f>IFERROR(VLOOKUP(F26,data!$B:$C,2,0),0)</f>
        <v>0</v>
      </c>
      <c r="L26" s="6">
        <f>IFERROR(VLOOKUP(G26,data!$B:$C,2,0),0)</f>
        <v>0</v>
      </c>
      <c r="M26" s="6">
        <f t="shared" si="0"/>
        <v>0</v>
      </c>
      <c r="N26" s="8">
        <f t="shared" si="1"/>
        <v>0</v>
      </c>
      <c r="O26" s="13" t="str">
        <f t="shared" si="2"/>
        <v/>
      </c>
      <c r="P26" s="7"/>
      <c r="Q26" s="6" t="str">
        <f t="shared" si="3"/>
        <v/>
      </c>
      <c r="R26" s="15">
        <f t="shared" si="4"/>
        <v>0</v>
      </c>
      <c r="S26" s="6"/>
    </row>
    <row r="27" spans="2:19" ht="39.950000000000003" customHeight="1" x14ac:dyDescent="0.25">
      <c r="B27" s="6"/>
      <c r="C27" s="6"/>
      <c r="D27" s="6"/>
      <c r="E27" s="6"/>
      <c r="F27" s="6"/>
      <c r="G27" s="6"/>
      <c r="H27" s="7">
        <f>IFERROR(VLOOKUP(C27,data!$B:$C,2,0),0)</f>
        <v>0</v>
      </c>
      <c r="I27" s="8">
        <f>IFERROR(VLOOKUP(D27,data!$B:$C,2,0),0)</f>
        <v>0</v>
      </c>
      <c r="J27" s="6">
        <f>IFERROR(VLOOKUP(E27,data!$B:$C,2,0),0)</f>
        <v>0</v>
      </c>
      <c r="K27" s="6">
        <f>IFERROR(VLOOKUP(F27,data!$B:$C,2,0),0)</f>
        <v>0</v>
      </c>
      <c r="L27" s="6">
        <f>IFERROR(VLOOKUP(G27,data!$B:$C,2,0),0)</f>
        <v>0</v>
      </c>
      <c r="M27" s="6">
        <f t="shared" si="0"/>
        <v>0</v>
      </c>
      <c r="N27" s="8">
        <f t="shared" si="1"/>
        <v>0</v>
      </c>
      <c r="O27" s="13" t="str">
        <f t="shared" si="2"/>
        <v/>
      </c>
      <c r="P27" s="7"/>
      <c r="Q27" s="6" t="str">
        <f t="shared" si="3"/>
        <v/>
      </c>
      <c r="R27" s="15">
        <f t="shared" si="4"/>
        <v>0</v>
      </c>
      <c r="S27" s="6"/>
    </row>
    <row r="28" spans="2:19" ht="39.950000000000003" customHeight="1" x14ac:dyDescent="0.25">
      <c r="B28" s="6"/>
      <c r="C28" s="6"/>
      <c r="D28" s="6"/>
      <c r="E28" s="6"/>
      <c r="F28" s="6"/>
      <c r="G28" s="6"/>
      <c r="H28" s="7">
        <f>IFERROR(VLOOKUP(C28,data!$B:$C,2,0),0)</f>
        <v>0</v>
      </c>
      <c r="I28" s="8">
        <f>IFERROR(VLOOKUP(D28,data!$B:$C,2,0),0)</f>
        <v>0</v>
      </c>
      <c r="J28" s="6">
        <f>IFERROR(VLOOKUP(E28,data!$B:$C,2,0),0)</f>
        <v>0</v>
      </c>
      <c r="K28" s="6">
        <f>IFERROR(VLOOKUP(F28,data!$B:$C,2,0),0)</f>
        <v>0</v>
      </c>
      <c r="L28" s="6">
        <f>IFERROR(VLOOKUP(G28,data!$B:$C,2,0),0)</f>
        <v>0</v>
      </c>
      <c r="M28" s="6">
        <f t="shared" si="0"/>
        <v>0</v>
      </c>
      <c r="N28" s="8">
        <f t="shared" si="1"/>
        <v>0</v>
      </c>
      <c r="O28" s="13" t="str">
        <f t="shared" si="2"/>
        <v/>
      </c>
      <c r="P28" s="7"/>
      <c r="Q28" s="6" t="str">
        <f t="shared" si="3"/>
        <v/>
      </c>
      <c r="R28" s="15">
        <f t="shared" si="4"/>
        <v>0</v>
      </c>
      <c r="S28" s="6"/>
    </row>
    <row r="29" spans="2:19" ht="39.950000000000003" customHeight="1" x14ac:dyDescent="0.25">
      <c r="B29" s="6"/>
      <c r="C29" s="6"/>
      <c r="D29" s="6"/>
      <c r="E29" s="6"/>
      <c r="F29" s="6"/>
      <c r="G29" s="6"/>
      <c r="H29" s="7">
        <f>IFERROR(VLOOKUP(C29,data!$B:$C,2,0),0)</f>
        <v>0</v>
      </c>
      <c r="I29" s="8">
        <f>IFERROR(VLOOKUP(D29,data!$B:$C,2,0),0)</f>
        <v>0</v>
      </c>
      <c r="J29" s="6">
        <f>IFERROR(VLOOKUP(E29,data!$B:$C,2,0),0)</f>
        <v>0</v>
      </c>
      <c r="K29" s="6">
        <f>IFERROR(VLOOKUP(F29,data!$B:$C,2,0),0)</f>
        <v>0</v>
      </c>
      <c r="L29" s="6">
        <f>IFERROR(VLOOKUP(G29,data!$B:$C,2,0),0)</f>
        <v>0</v>
      </c>
      <c r="M29" s="6">
        <f t="shared" si="0"/>
        <v>0</v>
      </c>
      <c r="N29" s="8">
        <f t="shared" si="1"/>
        <v>0</v>
      </c>
      <c r="O29" s="13" t="str">
        <f t="shared" si="2"/>
        <v/>
      </c>
      <c r="P29" s="7"/>
      <c r="Q29" s="6" t="str">
        <f t="shared" si="3"/>
        <v/>
      </c>
      <c r="R29" s="15">
        <f t="shared" si="4"/>
        <v>0</v>
      </c>
      <c r="S29" s="6"/>
    </row>
    <row r="30" spans="2:19" ht="39.950000000000003" customHeight="1" x14ac:dyDescent="0.25">
      <c r="B30" s="6"/>
      <c r="C30" s="6"/>
      <c r="D30" s="6"/>
      <c r="E30" s="6"/>
      <c r="F30" s="6"/>
      <c r="G30" s="6"/>
      <c r="H30" s="7">
        <f>IFERROR(VLOOKUP(C30,data!$B:$C,2,0),0)</f>
        <v>0</v>
      </c>
      <c r="I30" s="8">
        <f>IFERROR(VLOOKUP(D30,data!$B:$C,2,0),0)</f>
        <v>0</v>
      </c>
      <c r="J30" s="6">
        <f>IFERROR(VLOOKUP(E30,data!$B:$C,2,0),0)</f>
        <v>0</v>
      </c>
      <c r="K30" s="6">
        <f>IFERROR(VLOOKUP(F30,data!$B:$C,2,0),0)</f>
        <v>0</v>
      </c>
      <c r="L30" s="6">
        <f>IFERROR(VLOOKUP(G30,data!$B:$C,2,0),0)</f>
        <v>0</v>
      </c>
      <c r="M30" s="6">
        <f t="shared" si="0"/>
        <v>0</v>
      </c>
      <c r="N30" s="8">
        <f t="shared" si="1"/>
        <v>0</v>
      </c>
      <c r="O30" s="13" t="str">
        <f t="shared" si="2"/>
        <v/>
      </c>
      <c r="P30" s="7"/>
      <c r="Q30" s="6" t="str">
        <f t="shared" si="3"/>
        <v/>
      </c>
      <c r="R30" s="15">
        <f t="shared" si="4"/>
        <v>0</v>
      </c>
      <c r="S30" s="6"/>
    </row>
  </sheetData>
  <conditionalFormatting sqref="O3:O30">
    <cfRule type="expression" dxfId="26" priority="1" stopIfTrue="1">
      <formula>($N3&gt;0)*(COUNTIF($N$3:$N$30, $N3)&gt;1)</formula>
    </cfRule>
    <cfRule type="expression" dxfId="25" priority="2">
      <formula>($N3&gt;0)*(RANK($N3, $N$3:$N$30)=3)</formula>
    </cfRule>
    <cfRule type="expression" dxfId="24" priority="3">
      <formula>($N3&gt;0)*(RANK($N3, $N$3:$N$30)=2)</formula>
    </cfRule>
    <cfRule type="expression" dxfId="23" priority="4">
      <formula>($N3&gt;0)*(RANK($N3, $N$3:$N$30)=1)</formula>
    </cfRule>
  </conditionalFormatting>
  <conditionalFormatting sqref="Q2">
    <cfRule type="expression" dxfId="22" priority="5" stopIfTrue="1">
      <formula>AND($P3&lt;&gt;"", $N3&gt;0, COUNTIFS($P$3:$P$30, $P3, $N$3:$N$30, $N3)&gt;1)</formula>
    </cfRule>
  </conditionalFormatting>
  <conditionalFormatting sqref="Q3:Q30">
    <cfRule type="expression" dxfId="21" priority="6" stopIfTrue="1">
      <formula>AND($P3&lt;&gt;"", $N3&gt;0, COUNTIFS($P$3:$P$30, $P3, $N$3:$N$30, $N3)&gt;1)</formula>
    </cfRule>
    <cfRule type="expression" dxfId="20" priority="7">
      <formula>AND($P3&lt;&gt;"", $N3&gt;0, COUNTIFS($P$3:$P$30, $P3, $N$3:$N$30, "&gt;"&amp;$N3)+1=3)</formula>
    </cfRule>
    <cfRule type="expression" dxfId="19" priority="8">
      <formula>AND($P3&lt;&gt;"", $N3&gt;0, COUNTIFS($P$3:$P$30, $P3, $N$3:$N$30, "&gt;"&amp;$N3)+1=2)</formula>
    </cfRule>
    <cfRule type="expression" dxfId="18" priority="9">
      <formula>AND($P3&lt;&gt;"", $N3&gt;0, COUNTIFS($P$3:$P$30, $P3, $N$3:$N$30, "&gt;"&amp;$N3)+1=1)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E4619-FB84-4ECD-B1FF-334B8E929884}">
  <dimension ref="B1:S30"/>
  <sheetViews>
    <sheetView zoomScale="70" zoomScaleNormal="70" workbookViewId="0">
      <selection activeCell="P6" sqref="P6"/>
    </sheetView>
  </sheetViews>
  <sheetFormatPr defaultRowHeight="39.950000000000003" customHeight="1" x14ac:dyDescent="0.25"/>
  <cols>
    <col min="2" max="2" width="28.140625" customWidth="1"/>
    <col min="3" max="3" width="14.7109375" customWidth="1"/>
    <col min="4" max="4" width="15" customWidth="1"/>
    <col min="5" max="5" width="13.85546875" customWidth="1"/>
    <col min="6" max="6" width="14" customWidth="1"/>
    <col min="7" max="7" width="15.85546875" customWidth="1"/>
    <col min="8" max="8" width="21.85546875" customWidth="1"/>
    <col min="9" max="9" width="24" customWidth="1"/>
    <col min="10" max="10" width="22.28515625" customWidth="1"/>
    <col min="11" max="11" width="22.42578125" customWidth="1"/>
    <col min="12" max="12" width="22.5703125" customWidth="1"/>
    <col min="13" max="13" width="27.140625" customWidth="1"/>
    <col min="14" max="14" width="27" customWidth="1"/>
    <col min="15" max="15" width="38.5703125" customWidth="1"/>
    <col min="16" max="16" width="17.140625" customWidth="1"/>
    <col min="17" max="17" width="25.42578125" customWidth="1"/>
    <col min="18" max="18" width="15.5703125" customWidth="1"/>
    <col min="19" max="19" width="15.85546875" customWidth="1"/>
  </cols>
  <sheetData>
    <row r="1" spans="2:19" ht="39.950000000000003" customHeight="1" thickBot="1" x14ac:dyDescent="0.3"/>
    <row r="2" spans="2:19" ht="57.75" customHeight="1" x14ac:dyDescent="0.25">
      <c r="B2" s="9" t="s">
        <v>6</v>
      </c>
      <c r="C2" s="9" t="s">
        <v>15</v>
      </c>
      <c r="D2" s="9" t="s">
        <v>16</v>
      </c>
      <c r="E2" s="9" t="s">
        <v>17</v>
      </c>
      <c r="F2" s="9" t="s">
        <v>22</v>
      </c>
      <c r="G2" s="9" t="s">
        <v>23</v>
      </c>
      <c r="H2" s="9" t="s">
        <v>18</v>
      </c>
      <c r="I2" s="9" t="s">
        <v>19</v>
      </c>
      <c r="J2" s="9" t="s">
        <v>20</v>
      </c>
      <c r="K2" s="9" t="s">
        <v>21</v>
      </c>
      <c r="L2" s="9" t="s">
        <v>24</v>
      </c>
      <c r="M2" s="9" t="s">
        <v>7</v>
      </c>
      <c r="N2" s="5" t="s">
        <v>13</v>
      </c>
      <c r="O2" s="10" t="s">
        <v>8</v>
      </c>
      <c r="P2" s="11" t="s">
        <v>9</v>
      </c>
      <c r="Q2" s="9" t="s">
        <v>10</v>
      </c>
      <c r="R2" s="14" t="s">
        <v>25</v>
      </c>
      <c r="S2" s="12" t="s">
        <v>14</v>
      </c>
    </row>
    <row r="3" spans="2:19" ht="39.950000000000003" customHeight="1" x14ac:dyDescent="0.25">
      <c r="B3" s="6" t="s">
        <v>42</v>
      </c>
      <c r="C3" s="6">
        <v>1</v>
      </c>
      <c r="D3" s="6"/>
      <c r="E3" s="6"/>
      <c r="F3" s="6"/>
      <c r="G3" s="6"/>
      <c r="H3" s="7">
        <f>IFERROR(VLOOKUP(C3,data!$B:$C,2,0),0)</f>
        <v>100</v>
      </c>
      <c r="I3" s="6">
        <f>IFERROR(VLOOKUP(D3,data!$B:$C,2,0),0)</f>
        <v>0</v>
      </c>
      <c r="J3" s="6">
        <f>IFERROR(VLOOKUP(E3,data!$B:$C,2,0),0)</f>
        <v>0</v>
      </c>
      <c r="K3" s="6">
        <f>IFERROR(VLOOKUP(F3,data!$B:$C,2,0),0)</f>
        <v>0</v>
      </c>
      <c r="L3" s="6">
        <f>IFERROR(VLOOKUP(G3,data!$B:$C,2,0),0)</f>
        <v>0</v>
      </c>
      <c r="M3" s="6">
        <f>SUM(H3:L3)</f>
        <v>100</v>
      </c>
      <c r="N3" s="8">
        <f>M3-MIN(H3:L3)+(S3/1000)</f>
        <v>100</v>
      </c>
      <c r="O3" s="13" t="str">
        <f>IF(N3=0, "", IF(COUNTIF(N$3:N$30, N3)=1, RANK(N3, N$3:N$30) &amp; ". (" &amp; ROUND(N3, 0) &amp; ")", RANK(N3, N$3:N$30) &amp; "./" &amp; (RANK(N3, N$3:N$30)+COUNTIF(N$3:N$30, N3)-1) &amp; ". (" &amp; ROUND(N3, 0) &amp; ")"))</f>
        <v>1. (100)</v>
      </c>
      <c r="P3" s="7"/>
      <c r="Q3" s="6" t="str">
        <f>IF(N3=0, "", IF(OR(P3="J", P3="Ž", P3="S"), IF(COUNTIFS(P$3:P$30, P3, N$3:N$30, N3)=1, COUNTIFS(P$3:P$30, P3, N$3:N$30, "&gt;"&amp;N3)+1 &amp; ". ", COUNTIFS(P$3:P$30, P3, N$3:N$30, "&gt;"&amp;N3)+1 &amp; "./" &amp; COUNTIFS(P$3:P$30, P3, N$3:N$30, "&gt;="&amp;N3) &amp; ". ") &amp; IF(P3="J", "Junior", IF(P3="Ž", "Žák", "Senior")) &amp; " (" &amp; ROUND(N3, 0) &amp; " bodů)", ""))</f>
        <v/>
      </c>
      <c r="R3" s="15">
        <f>COUNTIF(C3:G3, "&gt;0")</f>
        <v>1</v>
      </c>
      <c r="S3" s="6"/>
    </row>
    <row r="4" spans="2:19" ht="39.950000000000003" customHeight="1" x14ac:dyDescent="0.25">
      <c r="B4" s="6" t="s">
        <v>32</v>
      </c>
      <c r="C4" s="6">
        <v>2</v>
      </c>
      <c r="D4" s="6"/>
      <c r="E4" s="6"/>
      <c r="F4" s="6"/>
      <c r="G4" s="6"/>
      <c r="H4" s="7">
        <f>IFERROR(VLOOKUP(C4,data!$B:$C,2,0),0)</f>
        <v>93</v>
      </c>
      <c r="I4" s="6">
        <f>IFERROR(VLOOKUP(D4,data!$B:$C,2,0),0)</f>
        <v>0</v>
      </c>
      <c r="J4" s="6">
        <f>IFERROR(VLOOKUP(E4,data!$B:$C,2,0),0)</f>
        <v>0</v>
      </c>
      <c r="K4" s="6">
        <f>IFERROR(VLOOKUP(F4,data!$B:$C,2,0),0)</f>
        <v>0</v>
      </c>
      <c r="L4" s="6">
        <f>IFERROR(VLOOKUP(G4,data!$B:$C,2,0),0)</f>
        <v>0</v>
      </c>
      <c r="M4" s="6">
        <f t="shared" ref="M4:M30" si="0">SUM(H4:L4)</f>
        <v>93</v>
      </c>
      <c r="N4" s="8">
        <f t="shared" ref="N4:N30" si="1">M4-MIN(H4:L4)+(S4/1000)</f>
        <v>93</v>
      </c>
      <c r="O4" s="13" t="str">
        <f t="shared" ref="O4:O30" si="2">IF(N4=0, "", IF(COUNTIF(N$3:N$30, N4)=1, RANK(N4, N$3:N$30) &amp; ". (" &amp; ROUND(N4, 0) &amp; ")", RANK(N4, N$3:N$30) &amp; "./" &amp; (RANK(N4, N$3:N$30)+COUNTIF(N$3:N$30, N4)-1) &amp; ". (" &amp; ROUND(N4, 0) &amp; ")"))</f>
        <v>2. (93)</v>
      </c>
      <c r="P4" s="7" t="s">
        <v>73</v>
      </c>
      <c r="Q4" s="6" t="str">
        <f t="shared" ref="Q4:Q30" si="3">IF(N4=0, "", IF(OR(P4="J", P4="Ž", P4="S"), IF(COUNTIFS(P$3:P$30, P4, N$3:N$30, N4)=1, COUNTIFS(P$3:P$30, P4, N$3:N$30, "&gt;"&amp;N4)+1 &amp; ". ", COUNTIFS(P$3:P$30, P4, N$3:N$30, "&gt;"&amp;N4)+1 &amp; "./" &amp; COUNTIFS(P$3:P$30, P4, N$3:N$30, "&gt;="&amp;N4) &amp; ". ") &amp; IF(P4="J", "Junior", IF(P4="Ž", "Žák", "Senior")) &amp; " (" &amp; ROUND(N4, 0) &amp; " bodů)", ""))</f>
        <v>1. Žák (93 bodů)</v>
      </c>
      <c r="R4" s="15">
        <f t="shared" ref="R4:R30" si="4">COUNTIF(C4:G4, "&gt;0")</f>
        <v>1</v>
      </c>
      <c r="S4" s="6"/>
    </row>
    <row r="5" spans="2:19" ht="39.950000000000003" customHeight="1" x14ac:dyDescent="0.25">
      <c r="B5" s="6" t="s">
        <v>35</v>
      </c>
      <c r="C5" s="6">
        <v>3</v>
      </c>
      <c r="D5" s="6"/>
      <c r="E5" s="6"/>
      <c r="F5" s="6"/>
      <c r="G5" s="6"/>
      <c r="H5" s="7">
        <f>IFERROR(VLOOKUP(C5,data!$B:$C,2,0),0)</f>
        <v>86</v>
      </c>
      <c r="I5" s="6">
        <f>IFERROR(VLOOKUP(D5,data!$B:$C,2,0),0)</f>
        <v>0</v>
      </c>
      <c r="J5" s="6">
        <f>IFERROR(VLOOKUP(E5,data!$B:$C,2,0),0)</f>
        <v>0</v>
      </c>
      <c r="K5" s="6">
        <f>IFERROR(VLOOKUP(F5,data!$B:$C,2,0),0)</f>
        <v>0</v>
      </c>
      <c r="L5" s="6">
        <f>IFERROR(VLOOKUP(G5,data!$B:$C,2,0),0)</f>
        <v>0</v>
      </c>
      <c r="M5" s="6">
        <f t="shared" si="0"/>
        <v>86</v>
      </c>
      <c r="N5" s="8">
        <f t="shared" si="1"/>
        <v>86</v>
      </c>
      <c r="O5" s="13" t="str">
        <f t="shared" si="2"/>
        <v>3. (86)</v>
      </c>
      <c r="P5" s="7" t="s">
        <v>71</v>
      </c>
      <c r="Q5" s="6" t="str">
        <f t="shared" si="3"/>
        <v>1. Senior (86 bodů)</v>
      </c>
      <c r="R5" s="15">
        <f t="shared" si="4"/>
        <v>1</v>
      </c>
      <c r="S5" s="6"/>
    </row>
    <row r="6" spans="2:19" ht="39.950000000000003" customHeight="1" x14ac:dyDescent="0.25">
      <c r="B6" s="6"/>
      <c r="C6" s="6"/>
      <c r="D6" s="6"/>
      <c r="E6" s="6"/>
      <c r="F6" s="6"/>
      <c r="G6" s="6"/>
      <c r="H6" s="7">
        <f>IFERROR(VLOOKUP(C6,data!$B:$C,2,0),0)</f>
        <v>0</v>
      </c>
      <c r="I6" s="6">
        <f>IFERROR(VLOOKUP(D6,data!$B:$C,2,0),0)</f>
        <v>0</v>
      </c>
      <c r="J6" s="6">
        <f>IFERROR(VLOOKUP(E6,data!$B:$C,2,0),0)</f>
        <v>0</v>
      </c>
      <c r="K6" s="6">
        <f>IFERROR(VLOOKUP(F6,data!$B:$C,2,0),0)</f>
        <v>0</v>
      </c>
      <c r="L6" s="6">
        <f>IFERROR(VLOOKUP(G6,data!$B:$C,2,0),0)</f>
        <v>0</v>
      </c>
      <c r="M6" s="6">
        <f t="shared" si="0"/>
        <v>0</v>
      </c>
      <c r="N6" s="8">
        <f t="shared" si="1"/>
        <v>0</v>
      </c>
      <c r="O6" s="13" t="str">
        <f t="shared" si="2"/>
        <v/>
      </c>
      <c r="P6" s="7"/>
      <c r="Q6" s="6" t="str">
        <f t="shared" si="3"/>
        <v/>
      </c>
      <c r="R6" s="15">
        <f t="shared" si="4"/>
        <v>0</v>
      </c>
      <c r="S6" s="6"/>
    </row>
    <row r="7" spans="2:19" ht="39.950000000000003" customHeight="1" x14ac:dyDescent="0.25">
      <c r="B7" s="6"/>
      <c r="C7" s="6"/>
      <c r="D7" s="6"/>
      <c r="E7" s="6"/>
      <c r="F7" s="6"/>
      <c r="G7" s="6"/>
      <c r="H7" s="7">
        <f>IFERROR(VLOOKUP(C7,data!$B:$C,2,0),0)</f>
        <v>0</v>
      </c>
      <c r="I7" s="6">
        <f>IFERROR(VLOOKUP(D7,data!$B:$C,2,0),0)</f>
        <v>0</v>
      </c>
      <c r="J7" s="6">
        <f>IFERROR(VLOOKUP(E7,data!$B:$C,2,0),0)</f>
        <v>0</v>
      </c>
      <c r="K7" s="6">
        <f>IFERROR(VLOOKUP(F7,data!$B:$C,2,0),0)</f>
        <v>0</v>
      </c>
      <c r="L7" s="6">
        <f>IFERROR(VLOOKUP(G7,data!$B:$C,2,0),0)</f>
        <v>0</v>
      </c>
      <c r="M7" s="6">
        <f t="shared" si="0"/>
        <v>0</v>
      </c>
      <c r="N7" s="8">
        <f t="shared" si="1"/>
        <v>0</v>
      </c>
      <c r="O7" s="13" t="str">
        <f t="shared" si="2"/>
        <v/>
      </c>
      <c r="P7" s="17"/>
      <c r="Q7" s="6" t="str">
        <f t="shared" si="3"/>
        <v/>
      </c>
      <c r="R7" s="15">
        <f t="shared" si="4"/>
        <v>0</v>
      </c>
      <c r="S7" s="6"/>
    </row>
    <row r="8" spans="2:19" ht="39.950000000000003" customHeight="1" x14ac:dyDescent="0.25">
      <c r="B8" s="6"/>
      <c r="C8" s="6"/>
      <c r="D8" s="6"/>
      <c r="E8" s="6"/>
      <c r="F8" s="6"/>
      <c r="G8" s="6"/>
      <c r="H8" s="7">
        <f>IFERROR(VLOOKUP(C8,data!$B:$C,2,0),0)</f>
        <v>0</v>
      </c>
      <c r="I8" s="6">
        <f>IFERROR(VLOOKUP(D8,data!$B:$C,2,0),0)</f>
        <v>0</v>
      </c>
      <c r="J8" s="6">
        <f>IFERROR(VLOOKUP(E8,data!$B:$C,2,0),0)</f>
        <v>0</v>
      </c>
      <c r="K8" s="6">
        <f>IFERROR(VLOOKUP(F8,data!$B:$C,2,0),0)</f>
        <v>0</v>
      </c>
      <c r="L8" s="6">
        <f>IFERROR(VLOOKUP(G8,data!$B:$C,2,0),0)</f>
        <v>0</v>
      </c>
      <c r="M8" s="6">
        <f t="shared" si="0"/>
        <v>0</v>
      </c>
      <c r="N8" s="8">
        <f t="shared" si="1"/>
        <v>0</v>
      </c>
      <c r="O8" s="13" t="str">
        <f t="shared" si="2"/>
        <v/>
      </c>
      <c r="P8" s="16"/>
      <c r="Q8" s="6" t="str">
        <f t="shared" si="3"/>
        <v/>
      </c>
      <c r="R8" s="15">
        <f t="shared" si="4"/>
        <v>0</v>
      </c>
      <c r="S8" s="6"/>
    </row>
    <row r="9" spans="2:19" ht="39.950000000000003" customHeight="1" x14ac:dyDescent="0.25">
      <c r="B9" s="6"/>
      <c r="C9" s="6"/>
      <c r="D9" s="6"/>
      <c r="E9" s="6"/>
      <c r="F9" s="6"/>
      <c r="G9" s="6"/>
      <c r="H9" s="7">
        <f>IFERROR(VLOOKUP(C9,data!$B:$C,2,0),0)</f>
        <v>0</v>
      </c>
      <c r="I9" s="6">
        <f>IFERROR(VLOOKUP(D9,data!$B:$C,2,0),0)</f>
        <v>0</v>
      </c>
      <c r="J9" s="6">
        <f>IFERROR(VLOOKUP(E9,data!$B:$C,2,0),0)</f>
        <v>0</v>
      </c>
      <c r="K9" s="6">
        <f>IFERROR(VLOOKUP(F9,data!$B:$C,2,0),0)</f>
        <v>0</v>
      </c>
      <c r="L9" s="6">
        <f>IFERROR(VLOOKUP(G9,data!$B:$C,2,0),0)</f>
        <v>0</v>
      </c>
      <c r="M9" s="6">
        <f t="shared" si="0"/>
        <v>0</v>
      </c>
      <c r="N9" s="8">
        <f t="shared" si="1"/>
        <v>0</v>
      </c>
      <c r="O9" s="13" t="str">
        <f t="shared" si="2"/>
        <v/>
      </c>
      <c r="P9" s="7"/>
      <c r="Q9" s="6" t="str">
        <f t="shared" si="3"/>
        <v/>
      </c>
      <c r="R9" s="15">
        <f t="shared" si="4"/>
        <v>0</v>
      </c>
      <c r="S9" s="6"/>
    </row>
    <row r="10" spans="2:19" ht="39.950000000000003" customHeight="1" x14ac:dyDescent="0.25">
      <c r="B10" s="6"/>
      <c r="C10" s="6"/>
      <c r="D10" s="6"/>
      <c r="E10" s="6"/>
      <c r="F10" s="6"/>
      <c r="G10" s="6"/>
      <c r="H10" s="7">
        <f>IFERROR(VLOOKUP(C10,data!$B:$C,2,0),0)</f>
        <v>0</v>
      </c>
      <c r="I10" s="6">
        <f>IFERROR(VLOOKUP(D10,data!$B:$C,2,0),0)</f>
        <v>0</v>
      </c>
      <c r="J10" s="6">
        <f>IFERROR(VLOOKUP(E10,data!$B:$C,2,0),0)</f>
        <v>0</v>
      </c>
      <c r="K10" s="6">
        <f>IFERROR(VLOOKUP(F10,data!$B:$C,2,0),0)</f>
        <v>0</v>
      </c>
      <c r="L10" s="6">
        <f>IFERROR(VLOOKUP(G10,data!$B:$C,2,0),0)</f>
        <v>0</v>
      </c>
      <c r="M10" s="6">
        <f t="shared" si="0"/>
        <v>0</v>
      </c>
      <c r="N10" s="8">
        <f t="shared" si="1"/>
        <v>0</v>
      </c>
      <c r="O10" s="13" t="str">
        <f t="shared" si="2"/>
        <v/>
      </c>
      <c r="P10" s="7"/>
      <c r="Q10" s="6" t="str">
        <f t="shared" si="3"/>
        <v/>
      </c>
      <c r="R10" s="15">
        <f t="shared" si="4"/>
        <v>0</v>
      </c>
      <c r="S10" s="6"/>
    </row>
    <row r="11" spans="2:19" ht="39.950000000000003" customHeight="1" x14ac:dyDescent="0.25">
      <c r="B11" s="6"/>
      <c r="C11" s="6"/>
      <c r="D11" s="6"/>
      <c r="E11" s="6"/>
      <c r="F11" s="6"/>
      <c r="G11" s="6"/>
      <c r="H11" s="7">
        <f>IFERROR(VLOOKUP(C11,data!$B:$C,2,0),0)</f>
        <v>0</v>
      </c>
      <c r="I11" s="6">
        <f>IFERROR(VLOOKUP(D11,data!$B:$C,2,0),0)</f>
        <v>0</v>
      </c>
      <c r="J11" s="6">
        <f>IFERROR(VLOOKUP(E11,data!$B:$C,2,0),0)</f>
        <v>0</v>
      </c>
      <c r="K11" s="6">
        <f>IFERROR(VLOOKUP(F11,data!$B:$C,2,0),0)</f>
        <v>0</v>
      </c>
      <c r="L11" s="6">
        <f>IFERROR(VLOOKUP(G11,data!$B:$C,2,0),0)</f>
        <v>0</v>
      </c>
      <c r="M11" s="6">
        <f t="shared" si="0"/>
        <v>0</v>
      </c>
      <c r="N11" s="8">
        <f t="shared" si="1"/>
        <v>0</v>
      </c>
      <c r="O11" s="13" t="str">
        <f t="shared" si="2"/>
        <v/>
      </c>
      <c r="P11" s="7"/>
      <c r="Q11" s="6" t="str">
        <f t="shared" si="3"/>
        <v/>
      </c>
      <c r="R11" s="15">
        <f t="shared" si="4"/>
        <v>0</v>
      </c>
      <c r="S11" s="6"/>
    </row>
    <row r="12" spans="2:19" ht="39.950000000000003" customHeight="1" x14ac:dyDescent="0.25">
      <c r="B12" s="6"/>
      <c r="C12" s="6"/>
      <c r="D12" s="6"/>
      <c r="E12" s="6"/>
      <c r="F12" s="6"/>
      <c r="G12" s="6"/>
      <c r="H12" s="7">
        <f>IFERROR(VLOOKUP(C12,data!$B:$C,2,0),0)</f>
        <v>0</v>
      </c>
      <c r="I12" s="6">
        <f>IFERROR(VLOOKUP(D12,data!$B:$C,2,0),0)</f>
        <v>0</v>
      </c>
      <c r="J12" s="6">
        <f>IFERROR(VLOOKUP(E12,data!$B:$C,2,0),0)</f>
        <v>0</v>
      </c>
      <c r="K12" s="6">
        <f>IFERROR(VLOOKUP(F12,data!$B:$C,2,0),0)</f>
        <v>0</v>
      </c>
      <c r="L12" s="6">
        <f>IFERROR(VLOOKUP(G12,data!$B:$C,2,0),0)</f>
        <v>0</v>
      </c>
      <c r="M12" s="6">
        <f t="shared" si="0"/>
        <v>0</v>
      </c>
      <c r="N12" s="8">
        <f t="shared" si="1"/>
        <v>0</v>
      </c>
      <c r="O12" s="13" t="str">
        <f t="shared" si="2"/>
        <v/>
      </c>
      <c r="P12" s="7"/>
      <c r="Q12" s="6" t="str">
        <f t="shared" si="3"/>
        <v/>
      </c>
      <c r="R12" s="15">
        <f t="shared" si="4"/>
        <v>0</v>
      </c>
      <c r="S12" s="6"/>
    </row>
    <row r="13" spans="2:19" ht="39.950000000000003" customHeight="1" x14ac:dyDescent="0.25">
      <c r="B13" s="6"/>
      <c r="C13" s="6"/>
      <c r="D13" s="6"/>
      <c r="E13" s="6"/>
      <c r="F13" s="6"/>
      <c r="G13" s="6"/>
      <c r="H13" s="7">
        <f>IFERROR(VLOOKUP(C13,data!$B:$C,2,0),0)</f>
        <v>0</v>
      </c>
      <c r="I13" s="6">
        <f>IFERROR(VLOOKUP(D13,data!$B:$C,2,0),0)</f>
        <v>0</v>
      </c>
      <c r="J13" s="6">
        <f>IFERROR(VLOOKUP(E13,data!$B:$C,2,0),0)</f>
        <v>0</v>
      </c>
      <c r="K13" s="6">
        <f>IFERROR(VLOOKUP(F13,data!$B:$C,2,0),0)</f>
        <v>0</v>
      </c>
      <c r="L13" s="6">
        <f>IFERROR(VLOOKUP(G13,data!$B:$C,2,0),0)</f>
        <v>0</v>
      </c>
      <c r="M13" s="6">
        <f t="shared" si="0"/>
        <v>0</v>
      </c>
      <c r="N13" s="8">
        <f t="shared" si="1"/>
        <v>0</v>
      </c>
      <c r="O13" s="13" t="str">
        <f t="shared" si="2"/>
        <v/>
      </c>
      <c r="P13" s="7"/>
      <c r="Q13" s="6" t="str">
        <f t="shared" si="3"/>
        <v/>
      </c>
      <c r="R13" s="15">
        <f t="shared" si="4"/>
        <v>0</v>
      </c>
      <c r="S13" s="6"/>
    </row>
    <row r="14" spans="2:19" ht="39.950000000000003" customHeight="1" x14ac:dyDescent="0.25">
      <c r="B14" s="6"/>
      <c r="C14" s="6"/>
      <c r="D14" s="6"/>
      <c r="E14" s="6"/>
      <c r="F14" s="6"/>
      <c r="G14" s="6"/>
      <c r="H14" s="7">
        <f>IFERROR(VLOOKUP(C14,data!$B:$C,2,0),0)</f>
        <v>0</v>
      </c>
      <c r="I14" s="6">
        <f>IFERROR(VLOOKUP(D14,data!$B:$C,2,0),0)</f>
        <v>0</v>
      </c>
      <c r="J14" s="6">
        <f>IFERROR(VLOOKUP(E14,data!$B:$C,2,0),0)</f>
        <v>0</v>
      </c>
      <c r="K14" s="6">
        <f>IFERROR(VLOOKUP(F14,data!$B:$C,2,0),0)</f>
        <v>0</v>
      </c>
      <c r="L14" s="6">
        <f>IFERROR(VLOOKUP(G14,data!$B:$C,2,0),0)</f>
        <v>0</v>
      </c>
      <c r="M14" s="6">
        <f t="shared" si="0"/>
        <v>0</v>
      </c>
      <c r="N14" s="8">
        <f t="shared" si="1"/>
        <v>0</v>
      </c>
      <c r="O14" s="13" t="str">
        <f t="shared" si="2"/>
        <v/>
      </c>
      <c r="P14" s="7"/>
      <c r="Q14" s="6" t="str">
        <f t="shared" si="3"/>
        <v/>
      </c>
      <c r="R14" s="15">
        <f t="shared" si="4"/>
        <v>0</v>
      </c>
      <c r="S14" s="6"/>
    </row>
    <row r="15" spans="2:19" ht="39.950000000000003" customHeight="1" x14ac:dyDescent="0.25">
      <c r="B15" s="6"/>
      <c r="C15" s="6"/>
      <c r="D15" s="6"/>
      <c r="E15" s="6"/>
      <c r="F15" s="6"/>
      <c r="G15" s="6"/>
      <c r="H15" s="7">
        <f>IFERROR(VLOOKUP(C15,data!$B:$C,2,0),0)</f>
        <v>0</v>
      </c>
      <c r="I15" s="6">
        <f>IFERROR(VLOOKUP(D15,data!$B:$C,2,0),0)</f>
        <v>0</v>
      </c>
      <c r="J15" s="6">
        <f>IFERROR(VLOOKUP(E15,data!$B:$C,2,0),0)</f>
        <v>0</v>
      </c>
      <c r="K15" s="6">
        <f>IFERROR(VLOOKUP(F15,data!$B:$C,2,0),0)</f>
        <v>0</v>
      </c>
      <c r="L15" s="6">
        <f>IFERROR(VLOOKUP(G15,data!$B:$C,2,0),0)</f>
        <v>0</v>
      </c>
      <c r="M15" s="6">
        <f t="shared" si="0"/>
        <v>0</v>
      </c>
      <c r="N15" s="8">
        <f t="shared" si="1"/>
        <v>0</v>
      </c>
      <c r="O15" s="13" t="str">
        <f t="shared" si="2"/>
        <v/>
      </c>
      <c r="P15" s="7"/>
      <c r="Q15" s="6" t="str">
        <f t="shared" si="3"/>
        <v/>
      </c>
      <c r="R15" s="15">
        <f t="shared" si="4"/>
        <v>0</v>
      </c>
      <c r="S15" s="6"/>
    </row>
    <row r="16" spans="2:19" ht="39.950000000000003" customHeight="1" x14ac:dyDescent="0.25">
      <c r="B16" s="18"/>
      <c r="C16" s="6"/>
      <c r="D16" s="6"/>
      <c r="E16" s="6"/>
      <c r="F16" s="6"/>
      <c r="G16" s="6"/>
      <c r="H16" s="7">
        <f>IFERROR(VLOOKUP(C16,data!$B:$C,2,0),0)</f>
        <v>0</v>
      </c>
      <c r="I16" s="6">
        <f>IFERROR(VLOOKUP(D16,data!$B:$C,2,0),0)</f>
        <v>0</v>
      </c>
      <c r="J16" s="6">
        <f>IFERROR(VLOOKUP(E16,data!$B:$C,2,0),0)</f>
        <v>0</v>
      </c>
      <c r="K16" s="6">
        <f>IFERROR(VLOOKUP(F16,data!$B:$C,2,0),0)</f>
        <v>0</v>
      </c>
      <c r="L16" s="6">
        <f>IFERROR(VLOOKUP(G16,data!$B:$C,2,0),0)</f>
        <v>0</v>
      </c>
      <c r="M16" s="6">
        <f t="shared" si="0"/>
        <v>0</v>
      </c>
      <c r="N16" s="8">
        <f t="shared" si="1"/>
        <v>0</v>
      </c>
      <c r="O16" s="13" t="str">
        <f t="shared" si="2"/>
        <v/>
      </c>
      <c r="P16" s="17"/>
      <c r="Q16" s="6" t="str">
        <f t="shared" si="3"/>
        <v/>
      </c>
      <c r="R16" s="15">
        <f t="shared" si="4"/>
        <v>0</v>
      </c>
      <c r="S16" s="6"/>
    </row>
    <row r="17" spans="2:19" ht="39.950000000000003" customHeight="1" x14ac:dyDescent="0.25">
      <c r="B17" s="6"/>
      <c r="C17" s="6"/>
      <c r="D17" s="6"/>
      <c r="E17" s="6"/>
      <c r="F17" s="6"/>
      <c r="G17" s="6"/>
      <c r="H17" s="7">
        <f>IFERROR(VLOOKUP(C17,data!$B:$C,2,0),0)</f>
        <v>0</v>
      </c>
      <c r="I17" s="6">
        <f>IFERROR(VLOOKUP(D17,data!$B:$C,2,0),0)</f>
        <v>0</v>
      </c>
      <c r="J17" s="6">
        <f>IFERROR(VLOOKUP(E17,data!$B:$C,2,0),0)</f>
        <v>0</v>
      </c>
      <c r="K17" s="6">
        <f>IFERROR(VLOOKUP(F17,data!$B:$C,2,0),0)</f>
        <v>0</v>
      </c>
      <c r="L17" s="6">
        <f>IFERROR(VLOOKUP(G17,data!$B:$C,2,0),0)</f>
        <v>0</v>
      </c>
      <c r="M17" s="6">
        <f t="shared" si="0"/>
        <v>0</v>
      </c>
      <c r="N17" s="8">
        <f t="shared" si="1"/>
        <v>0</v>
      </c>
      <c r="O17" s="13" t="str">
        <f t="shared" si="2"/>
        <v/>
      </c>
      <c r="P17" s="7"/>
      <c r="Q17" s="6" t="str">
        <f t="shared" si="3"/>
        <v/>
      </c>
      <c r="R17" s="15">
        <f t="shared" si="4"/>
        <v>0</v>
      </c>
      <c r="S17" s="6"/>
    </row>
    <row r="18" spans="2:19" ht="39.950000000000003" customHeight="1" x14ac:dyDescent="0.25">
      <c r="B18" s="6"/>
      <c r="C18" s="6"/>
      <c r="D18" s="6"/>
      <c r="E18" s="6"/>
      <c r="F18" s="6"/>
      <c r="G18" s="6"/>
      <c r="H18" s="7">
        <f>IFERROR(VLOOKUP(C18,data!$B:$C,2,0),0)</f>
        <v>0</v>
      </c>
      <c r="I18" s="6">
        <f>IFERROR(VLOOKUP(D18,data!$B:$C,2,0),0)</f>
        <v>0</v>
      </c>
      <c r="J18" s="6">
        <f>IFERROR(VLOOKUP(E18,data!$B:$C,2,0),0)</f>
        <v>0</v>
      </c>
      <c r="K18" s="6">
        <f>IFERROR(VLOOKUP(F18,data!$B:$C,2,0),0)</f>
        <v>0</v>
      </c>
      <c r="L18" s="6">
        <f>IFERROR(VLOOKUP(G18,data!$B:$C,2,0),0)</f>
        <v>0</v>
      </c>
      <c r="M18" s="6">
        <f t="shared" si="0"/>
        <v>0</v>
      </c>
      <c r="N18" s="8">
        <f t="shared" si="1"/>
        <v>0</v>
      </c>
      <c r="O18" s="13" t="str">
        <f t="shared" si="2"/>
        <v/>
      </c>
      <c r="P18" s="7"/>
      <c r="Q18" s="6" t="str">
        <f t="shared" si="3"/>
        <v/>
      </c>
      <c r="R18" s="15">
        <f t="shared" si="4"/>
        <v>0</v>
      </c>
      <c r="S18" s="6"/>
    </row>
    <row r="19" spans="2:19" ht="39.950000000000003" customHeight="1" x14ac:dyDescent="0.25">
      <c r="B19" s="6"/>
      <c r="C19" s="6"/>
      <c r="D19" s="6"/>
      <c r="E19" s="6"/>
      <c r="F19" s="6"/>
      <c r="G19" s="6"/>
      <c r="H19" s="7">
        <f>IFERROR(VLOOKUP(C19,data!$B:$C,2,0),0)</f>
        <v>0</v>
      </c>
      <c r="I19" s="6">
        <f>IFERROR(VLOOKUP(D19,data!$B:$C,2,0),0)</f>
        <v>0</v>
      </c>
      <c r="J19" s="6">
        <f>IFERROR(VLOOKUP(E19,data!$B:$C,2,0),0)</f>
        <v>0</v>
      </c>
      <c r="K19" s="6">
        <f>IFERROR(VLOOKUP(F19,data!$B:$C,2,0),0)</f>
        <v>0</v>
      </c>
      <c r="L19" s="6">
        <f>IFERROR(VLOOKUP(G19,data!$B:$C,2,0),0)</f>
        <v>0</v>
      </c>
      <c r="M19" s="6">
        <f t="shared" si="0"/>
        <v>0</v>
      </c>
      <c r="N19" s="8">
        <f t="shared" si="1"/>
        <v>0</v>
      </c>
      <c r="O19" s="13" t="str">
        <f t="shared" si="2"/>
        <v/>
      </c>
      <c r="P19" s="7"/>
      <c r="Q19" s="6" t="str">
        <f t="shared" si="3"/>
        <v/>
      </c>
      <c r="R19" s="15">
        <f t="shared" si="4"/>
        <v>0</v>
      </c>
      <c r="S19" s="6"/>
    </row>
    <row r="20" spans="2:19" ht="39.950000000000003" customHeight="1" x14ac:dyDescent="0.25">
      <c r="B20" s="6"/>
      <c r="C20" s="6"/>
      <c r="D20" s="6"/>
      <c r="E20" s="6"/>
      <c r="F20" s="6"/>
      <c r="G20" s="6"/>
      <c r="H20" s="7">
        <f>IFERROR(VLOOKUP(C20,data!$B:$C,2,0),0)</f>
        <v>0</v>
      </c>
      <c r="I20" s="6">
        <f>IFERROR(VLOOKUP(D20,data!$B:$C,2,0),0)</f>
        <v>0</v>
      </c>
      <c r="J20" s="6">
        <f>IFERROR(VLOOKUP(E20,data!$B:$C,2,0),0)</f>
        <v>0</v>
      </c>
      <c r="K20" s="6">
        <f>IFERROR(VLOOKUP(F20,data!$B:$C,2,0),0)</f>
        <v>0</v>
      </c>
      <c r="L20" s="6">
        <f>IFERROR(VLOOKUP(G20,data!$B:$C,2,0),0)</f>
        <v>0</v>
      </c>
      <c r="M20" s="6">
        <f t="shared" si="0"/>
        <v>0</v>
      </c>
      <c r="N20" s="8">
        <f t="shared" si="1"/>
        <v>0</v>
      </c>
      <c r="O20" s="13" t="str">
        <f t="shared" si="2"/>
        <v/>
      </c>
      <c r="P20" s="7"/>
      <c r="Q20" s="6" t="str">
        <f t="shared" si="3"/>
        <v/>
      </c>
      <c r="R20" s="15">
        <f t="shared" si="4"/>
        <v>0</v>
      </c>
      <c r="S20" s="6"/>
    </row>
    <row r="21" spans="2:19" ht="39.950000000000003" customHeight="1" x14ac:dyDescent="0.25">
      <c r="B21" s="6"/>
      <c r="C21" s="6"/>
      <c r="D21" s="6"/>
      <c r="E21" s="6"/>
      <c r="F21" s="6"/>
      <c r="G21" s="6"/>
      <c r="H21" s="7">
        <f>IFERROR(VLOOKUP(C21,data!$B:$C,2,0),0)</f>
        <v>0</v>
      </c>
      <c r="I21" s="6">
        <f>IFERROR(VLOOKUP(D21,data!$B:$C,2,0),0)</f>
        <v>0</v>
      </c>
      <c r="J21" s="6">
        <f>IFERROR(VLOOKUP(E21,data!$B:$C,2,0),0)</f>
        <v>0</v>
      </c>
      <c r="K21" s="6">
        <f>IFERROR(VLOOKUP(F21,data!$B:$C,2,0),0)</f>
        <v>0</v>
      </c>
      <c r="L21" s="6">
        <f>IFERROR(VLOOKUP(G21,data!$B:$C,2,0),0)</f>
        <v>0</v>
      </c>
      <c r="M21" s="6">
        <f t="shared" si="0"/>
        <v>0</v>
      </c>
      <c r="N21" s="8">
        <f t="shared" si="1"/>
        <v>0</v>
      </c>
      <c r="O21" s="13" t="str">
        <f t="shared" si="2"/>
        <v/>
      </c>
      <c r="P21" s="7"/>
      <c r="Q21" s="6" t="str">
        <f t="shared" si="3"/>
        <v/>
      </c>
      <c r="R21" s="15">
        <f t="shared" si="4"/>
        <v>0</v>
      </c>
      <c r="S21" s="6"/>
    </row>
    <row r="22" spans="2:19" ht="39.950000000000003" customHeight="1" x14ac:dyDescent="0.25">
      <c r="B22" s="6"/>
      <c r="C22" s="6"/>
      <c r="D22" s="6"/>
      <c r="E22" s="6"/>
      <c r="F22" s="6"/>
      <c r="G22" s="6"/>
      <c r="H22" s="7">
        <f>IFERROR(VLOOKUP(C22,data!$B:$C,2,0),0)</f>
        <v>0</v>
      </c>
      <c r="I22" s="8">
        <f>IFERROR(VLOOKUP(D22,data!$B:$C,2,0),0)</f>
        <v>0</v>
      </c>
      <c r="J22" s="6">
        <f>IFERROR(VLOOKUP(E22,data!$B:$C,2,0),0)</f>
        <v>0</v>
      </c>
      <c r="K22" s="6">
        <f>IFERROR(VLOOKUP(F22,data!$B:$C,2,0),0)</f>
        <v>0</v>
      </c>
      <c r="L22" s="6">
        <f>IFERROR(VLOOKUP(G22,data!$B:$C,2,0),0)</f>
        <v>0</v>
      </c>
      <c r="M22" s="6">
        <f t="shared" si="0"/>
        <v>0</v>
      </c>
      <c r="N22" s="8">
        <f t="shared" si="1"/>
        <v>0</v>
      </c>
      <c r="O22" s="13" t="str">
        <f t="shared" si="2"/>
        <v/>
      </c>
      <c r="P22" s="7"/>
      <c r="Q22" s="6" t="str">
        <f t="shared" si="3"/>
        <v/>
      </c>
      <c r="R22" s="15">
        <f t="shared" si="4"/>
        <v>0</v>
      </c>
      <c r="S22" s="6"/>
    </row>
    <row r="23" spans="2:19" ht="39.950000000000003" customHeight="1" x14ac:dyDescent="0.25">
      <c r="B23" s="6"/>
      <c r="C23" s="6"/>
      <c r="D23" s="6"/>
      <c r="E23" s="6"/>
      <c r="F23" s="6"/>
      <c r="G23" s="6"/>
      <c r="H23" s="7">
        <f>IFERROR(VLOOKUP(C23,data!$B:$C,2,0),0)</f>
        <v>0</v>
      </c>
      <c r="I23" s="8">
        <f>IFERROR(VLOOKUP(D23,data!$B:$C,2,0),0)</f>
        <v>0</v>
      </c>
      <c r="J23" s="6">
        <f>IFERROR(VLOOKUP(E23,data!$B:$C,2,0),0)</f>
        <v>0</v>
      </c>
      <c r="K23" s="6">
        <f>IFERROR(VLOOKUP(F23,data!$B:$C,2,0),0)</f>
        <v>0</v>
      </c>
      <c r="L23" s="6">
        <f>IFERROR(VLOOKUP(G23,data!$B:$C,2,0),0)</f>
        <v>0</v>
      </c>
      <c r="M23" s="6">
        <f t="shared" si="0"/>
        <v>0</v>
      </c>
      <c r="N23" s="8">
        <f t="shared" si="1"/>
        <v>0</v>
      </c>
      <c r="O23" s="13" t="str">
        <f t="shared" si="2"/>
        <v/>
      </c>
      <c r="P23" s="7"/>
      <c r="Q23" s="6" t="str">
        <f t="shared" si="3"/>
        <v/>
      </c>
      <c r="R23" s="15">
        <f t="shared" si="4"/>
        <v>0</v>
      </c>
      <c r="S23" s="6"/>
    </row>
    <row r="24" spans="2:19" ht="39.950000000000003" customHeight="1" x14ac:dyDescent="0.25">
      <c r="B24" s="6"/>
      <c r="C24" s="6"/>
      <c r="D24" s="6"/>
      <c r="E24" s="6"/>
      <c r="F24" s="6"/>
      <c r="G24" s="6"/>
      <c r="H24" s="7">
        <f>IFERROR(VLOOKUP(C24,data!$B:$C,2,0),0)</f>
        <v>0</v>
      </c>
      <c r="I24" s="8">
        <f>IFERROR(VLOOKUP(D24,data!$B:$C,2,0),0)</f>
        <v>0</v>
      </c>
      <c r="J24" s="6">
        <f>IFERROR(VLOOKUP(E24,data!$B:$C,2,0),0)</f>
        <v>0</v>
      </c>
      <c r="K24" s="6">
        <f>IFERROR(VLOOKUP(F24,data!$B:$C,2,0),0)</f>
        <v>0</v>
      </c>
      <c r="L24" s="6">
        <f>IFERROR(VLOOKUP(G24,data!$B:$C,2,0),0)</f>
        <v>0</v>
      </c>
      <c r="M24" s="6">
        <f t="shared" si="0"/>
        <v>0</v>
      </c>
      <c r="N24" s="8">
        <f t="shared" si="1"/>
        <v>0</v>
      </c>
      <c r="O24" s="13" t="str">
        <f t="shared" si="2"/>
        <v/>
      </c>
      <c r="P24" s="7"/>
      <c r="Q24" s="6" t="str">
        <f t="shared" si="3"/>
        <v/>
      </c>
      <c r="R24" s="15">
        <f t="shared" si="4"/>
        <v>0</v>
      </c>
      <c r="S24" s="6"/>
    </row>
    <row r="25" spans="2:19" ht="39.950000000000003" customHeight="1" x14ac:dyDescent="0.25">
      <c r="B25" s="6"/>
      <c r="C25" s="6"/>
      <c r="D25" s="6"/>
      <c r="E25" s="6"/>
      <c r="F25" s="6"/>
      <c r="G25" s="6"/>
      <c r="H25" s="7">
        <f>IFERROR(VLOOKUP(C25,data!$B:$C,2,0),0)</f>
        <v>0</v>
      </c>
      <c r="I25" s="8">
        <f>IFERROR(VLOOKUP(D25,data!$B:$C,2,0),0)</f>
        <v>0</v>
      </c>
      <c r="J25" s="6">
        <f>IFERROR(VLOOKUP(E25,data!$B:$C,2,0),0)</f>
        <v>0</v>
      </c>
      <c r="K25" s="6">
        <f>IFERROR(VLOOKUP(F25,data!$B:$C,2,0),0)</f>
        <v>0</v>
      </c>
      <c r="L25" s="6">
        <f>IFERROR(VLOOKUP(G25,data!$B:$C,2,0),0)</f>
        <v>0</v>
      </c>
      <c r="M25" s="6">
        <f t="shared" si="0"/>
        <v>0</v>
      </c>
      <c r="N25" s="8">
        <f t="shared" si="1"/>
        <v>0</v>
      </c>
      <c r="O25" s="13" t="str">
        <f t="shared" si="2"/>
        <v/>
      </c>
      <c r="P25" s="7"/>
      <c r="Q25" s="6" t="str">
        <f t="shared" si="3"/>
        <v/>
      </c>
      <c r="R25" s="15">
        <f t="shared" si="4"/>
        <v>0</v>
      </c>
      <c r="S25" s="6"/>
    </row>
    <row r="26" spans="2:19" ht="39.950000000000003" customHeight="1" x14ac:dyDescent="0.25">
      <c r="B26" s="6"/>
      <c r="C26" s="6"/>
      <c r="D26" s="6"/>
      <c r="E26" s="6"/>
      <c r="F26" s="6"/>
      <c r="G26" s="6"/>
      <c r="H26" s="7">
        <f>IFERROR(VLOOKUP(C26,data!$B:$C,2,0),0)</f>
        <v>0</v>
      </c>
      <c r="I26" s="8">
        <f>IFERROR(VLOOKUP(D26,data!$B:$C,2,0),0)</f>
        <v>0</v>
      </c>
      <c r="J26" s="6">
        <f>IFERROR(VLOOKUP(E26,data!$B:$C,2,0),0)</f>
        <v>0</v>
      </c>
      <c r="K26" s="6">
        <f>IFERROR(VLOOKUP(F26,data!$B:$C,2,0),0)</f>
        <v>0</v>
      </c>
      <c r="L26" s="6">
        <f>IFERROR(VLOOKUP(G26,data!$B:$C,2,0),0)</f>
        <v>0</v>
      </c>
      <c r="M26" s="6">
        <f t="shared" si="0"/>
        <v>0</v>
      </c>
      <c r="N26" s="8">
        <f t="shared" si="1"/>
        <v>0</v>
      </c>
      <c r="O26" s="13" t="str">
        <f t="shared" si="2"/>
        <v/>
      </c>
      <c r="P26" s="7"/>
      <c r="Q26" s="6" t="str">
        <f t="shared" si="3"/>
        <v/>
      </c>
      <c r="R26" s="15">
        <f t="shared" si="4"/>
        <v>0</v>
      </c>
      <c r="S26" s="6"/>
    </row>
    <row r="27" spans="2:19" ht="39.950000000000003" customHeight="1" x14ac:dyDescent="0.25">
      <c r="B27" s="6"/>
      <c r="C27" s="6"/>
      <c r="D27" s="6"/>
      <c r="E27" s="6"/>
      <c r="F27" s="6"/>
      <c r="G27" s="6"/>
      <c r="H27" s="7">
        <f>IFERROR(VLOOKUP(C27,data!$B:$C,2,0),0)</f>
        <v>0</v>
      </c>
      <c r="I27" s="8">
        <f>IFERROR(VLOOKUP(D27,data!$B:$C,2,0),0)</f>
        <v>0</v>
      </c>
      <c r="J27" s="6">
        <f>IFERROR(VLOOKUP(E27,data!$B:$C,2,0),0)</f>
        <v>0</v>
      </c>
      <c r="K27" s="6">
        <f>IFERROR(VLOOKUP(F27,data!$B:$C,2,0),0)</f>
        <v>0</v>
      </c>
      <c r="L27" s="6">
        <f>IFERROR(VLOOKUP(G27,data!$B:$C,2,0),0)</f>
        <v>0</v>
      </c>
      <c r="M27" s="6">
        <f t="shared" si="0"/>
        <v>0</v>
      </c>
      <c r="N27" s="8">
        <f t="shared" si="1"/>
        <v>0</v>
      </c>
      <c r="O27" s="13" t="str">
        <f t="shared" si="2"/>
        <v/>
      </c>
      <c r="P27" s="7"/>
      <c r="Q27" s="6" t="str">
        <f t="shared" si="3"/>
        <v/>
      </c>
      <c r="R27" s="15">
        <f t="shared" si="4"/>
        <v>0</v>
      </c>
      <c r="S27" s="6"/>
    </row>
    <row r="28" spans="2:19" ht="39.950000000000003" customHeight="1" x14ac:dyDescent="0.25">
      <c r="B28" s="6"/>
      <c r="C28" s="6"/>
      <c r="D28" s="6"/>
      <c r="E28" s="6"/>
      <c r="F28" s="6"/>
      <c r="G28" s="6"/>
      <c r="H28" s="7">
        <f>IFERROR(VLOOKUP(C28,data!$B:$C,2,0),0)</f>
        <v>0</v>
      </c>
      <c r="I28" s="8">
        <f>IFERROR(VLOOKUP(D28,data!$B:$C,2,0),0)</f>
        <v>0</v>
      </c>
      <c r="J28" s="6">
        <f>IFERROR(VLOOKUP(E28,data!$B:$C,2,0),0)</f>
        <v>0</v>
      </c>
      <c r="K28" s="6">
        <f>IFERROR(VLOOKUP(F28,data!$B:$C,2,0),0)</f>
        <v>0</v>
      </c>
      <c r="L28" s="6">
        <f>IFERROR(VLOOKUP(G28,data!$B:$C,2,0),0)</f>
        <v>0</v>
      </c>
      <c r="M28" s="6">
        <f t="shared" si="0"/>
        <v>0</v>
      </c>
      <c r="N28" s="8">
        <f t="shared" si="1"/>
        <v>0</v>
      </c>
      <c r="O28" s="13" t="str">
        <f t="shared" si="2"/>
        <v/>
      </c>
      <c r="P28" s="7"/>
      <c r="Q28" s="6" t="str">
        <f t="shared" si="3"/>
        <v/>
      </c>
      <c r="R28" s="15">
        <f t="shared" si="4"/>
        <v>0</v>
      </c>
      <c r="S28" s="6"/>
    </row>
    <row r="29" spans="2:19" ht="39.950000000000003" customHeight="1" x14ac:dyDescent="0.25">
      <c r="B29" s="6"/>
      <c r="C29" s="6"/>
      <c r="D29" s="6"/>
      <c r="E29" s="6"/>
      <c r="F29" s="6"/>
      <c r="G29" s="6"/>
      <c r="H29" s="7">
        <f>IFERROR(VLOOKUP(C29,data!$B:$C,2,0),0)</f>
        <v>0</v>
      </c>
      <c r="I29" s="8">
        <f>IFERROR(VLOOKUP(D29,data!$B:$C,2,0),0)</f>
        <v>0</v>
      </c>
      <c r="J29" s="6">
        <f>IFERROR(VLOOKUP(E29,data!$B:$C,2,0),0)</f>
        <v>0</v>
      </c>
      <c r="K29" s="6">
        <f>IFERROR(VLOOKUP(F29,data!$B:$C,2,0),0)</f>
        <v>0</v>
      </c>
      <c r="L29" s="6">
        <f>IFERROR(VLOOKUP(G29,data!$B:$C,2,0),0)</f>
        <v>0</v>
      </c>
      <c r="M29" s="6">
        <f t="shared" si="0"/>
        <v>0</v>
      </c>
      <c r="N29" s="8">
        <f t="shared" si="1"/>
        <v>0</v>
      </c>
      <c r="O29" s="13" t="str">
        <f t="shared" si="2"/>
        <v/>
      </c>
      <c r="P29" s="7"/>
      <c r="Q29" s="6" t="str">
        <f t="shared" si="3"/>
        <v/>
      </c>
      <c r="R29" s="15">
        <f t="shared" si="4"/>
        <v>0</v>
      </c>
      <c r="S29" s="6"/>
    </row>
    <row r="30" spans="2:19" ht="39.950000000000003" customHeight="1" x14ac:dyDescent="0.25">
      <c r="B30" s="6"/>
      <c r="C30" s="6"/>
      <c r="D30" s="6"/>
      <c r="E30" s="6"/>
      <c r="F30" s="6"/>
      <c r="G30" s="6"/>
      <c r="H30" s="7">
        <f>IFERROR(VLOOKUP(C30,data!$B:$C,2,0),0)</f>
        <v>0</v>
      </c>
      <c r="I30" s="8">
        <f>IFERROR(VLOOKUP(D30,data!$B:$C,2,0),0)</f>
        <v>0</v>
      </c>
      <c r="J30" s="6">
        <f>IFERROR(VLOOKUP(E30,data!$B:$C,2,0),0)</f>
        <v>0</v>
      </c>
      <c r="K30" s="6">
        <f>IFERROR(VLOOKUP(F30,data!$B:$C,2,0),0)</f>
        <v>0</v>
      </c>
      <c r="L30" s="6">
        <f>IFERROR(VLOOKUP(G30,data!$B:$C,2,0),0)</f>
        <v>0</v>
      </c>
      <c r="M30" s="6">
        <f t="shared" si="0"/>
        <v>0</v>
      </c>
      <c r="N30" s="8">
        <f t="shared" si="1"/>
        <v>0</v>
      </c>
      <c r="O30" s="13" t="str">
        <f t="shared" si="2"/>
        <v/>
      </c>
      <c r="P30" s="7"/>
      <c r="Q30" s="6" t="str">
        <f t="shared" si="3"/>
        <v/>
      </c>
      <c r="R30" s="15">
        <f t="shared" si="4"/>
        <v>0</v>
      </c>
      <c r="S30" s="6"/>
    </row>
  </sheetData>
  <conditionalFormatting sqref="O3:O30">
    <cfRule type="expression" dxfId="17" priority="1" stopIfTrue="1">
      <formula>($N3&gt;0)*(COUNTIF($N$3:$N$30, $N3)&gt;1)</formula>
    </cfRule>
    <cfRule type="expression" dxfId="16" priority="2">
      <formula>($N3&gt;0)*(RANK($N3, $N$3:$N$30)=3)</formula>
    </cfRule>
    <cfRule type="expression" dxfId="15" priority="3">
      <formula>($N3&gt;0)*(RANK($N3, $N$3:$N$30)=2)</formula>
    </cfRule>
    <cfRule type="expression" dxfId="14" priority="4">
      <formula>($N3&gt;0)*(RANK($N3, $N$3:$N$30)=1)</formula>
    </cfRule>
  </conditionalFormatting>
  <conditionalFormatting sqref="Q2">
    <cfRule type="expression" dxfId="13" priority="5" stopIfTrue="1">
      <formula>AND($P3&lt;&gt;"", $N3&gt;0, COUNTIFS($P$3:$P$30, $P3, $N$3:$N$30, $N3)&gt;1)</formula>
    </cfRule>
  </conditionalFormatting>
  <conditionalFormatting sqref="Q3:Q30">
    <cfRule type="expression" dxfId="12" priority="6" stopIfTrue="1">
      <formula>AND($P3&lt;&gt;"", $N3&gt;0, COUNTIFS($P$3:$P$30, $P3, $N$3:$N$30, $N3)&gt;1)</formula>
    </cfRule>
    <cfRule type="expression" dxfId="11" priority="7">
      <formula>AND($P3&lt;&gt;"", $N3&gt;0, COUNTIFS($P$3:$P$30, $P3, $N$3:$N$30, "&gt;"&amp;$N3)+1=3)</formula>
    </cfRule>
    <cfRule type="expression" dxfId="10" priority="8">
      <formula>AND($P3&lt;&gt;"", $N3&gt;0, COUNTIFS($P$3:$P$30, $P3, $N$3:$N$30, "&gt;"&amp;$N3)+1=2)</formula>
    </cfRule>
    <cfRule type="expression" dxfId="9" priority="9">
      <formula>AND($P3&lt;&gt;"", $N3&gt;0, COUNTIFS($P$3:$P$30, $P3, $N$3:$N$30, "&gt;"&amp;$N3)+1=1)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20E96-9888-4816-AAF0-CF3CCC7BF2DF}">
  <dimension ref="B1:S30"/>
  <sheetViews>
    <sheetView zoomScale="70" zoomScaleNormal="70" workbookViewId="0">
      <selection activeCell="P4" sqref="P4"/>
    </sheetView>
  </sheetViews>
  <sheetFormatPr defaultRowHeight="39.950000000000003" customHeight="1" x14ac:dyDescent="0.25"/>
  <cols>
    <col min="2" max="2" width="28.140625" customWidth="1"/>
    <col min="3" max="3" width="14.7109375" customWidth="1"/>
    <col min="4" max="4" width="15" customWidth="1"/>
    <col min="5" max="5" width="13.85546875" customWidth="1"/>
    <col min="6" max="6" width="14" customWidth="1"/>
    <col min="7" max="7" width="15.85546875" customWidth="1"/>
    <col min="8" max="8" width="21.85546875" customWidth="1"/>
    <col min="9" max="9" width="24" customWidth="1"/>
    <col min="10" max="10" width="22.28515625" customWidth="1"/>
    <col min="11" max="11" width="22.42578125" customWidth="1"/>
    <col min="12" max="12" width="22.5703125" customWidth="1"/>
    <col min="13" max="13" width="27.140625" customWidth="1"/>
    <col min="14" max="14" width="27" customWidth="1"/>
    <col min="15" max="15" width="38.5703125" customWidth="1"/>
    <col min="16" max="16" width="17.140625" customWidth="1"/>
    <col min="17" max="17" width="25.42578125" customWidth="1"/>
    <col min="18" max="18" width="15.5703125" customWidth="1"/>
    <col min="19" max="19" width="15.85546875" customWidth="1"/>
  </cols>
  <sheetData>
    <row r="1" spans="2:19" ht="39.950000000000003" customHeight="1" thickBot="1" x14ac:dyDescent="0.3"/>
    <row r="2" spans="2:19" ht="57.75" customHeight="1" x14ac:dyDescent="0.25">
      <c r="B2" s="9" t="s">
        <v>6</v>
      </c>
      <c r="C2" s="9" t="s">
        <v>15</v>
      </c>
      <c r="D2" s="9" t="s">
        <v>16</v>
      </c>
      <c r="E2" s="9" t="s">
        <v>17</v>
      </c>
      <c r="F2" s="9" t="s">
        <v>22</v>
      </c>
      <c r="G2" s="9" t="s">
        <v>23</v>
      </c>
      <c r="H2" s="9" t="s">
        <v>18</v>
      </c>
      <c r="I2" s="9" t="s">
        <v>19</v>
      </c>
      <c r="J2" s="9" t="s">
        <v>20</v>
      </c>
      <c r="K2" s="9" t="s">
        <v>21</v>
      </c>
      <c r="L2" s="9" t="s">
        <v>24</v>
      </c>
      <c r="M2" s="9" t="s">
        <v>7</v>
      </c>
      <c r="N2" s="5" t="s">
        <v>13</v>
      </c>
      <c r="O2" s="10" t="s">
        <v>8</v>
      </c>
      <c r="P2" s="11" t="s">
        <v>9</v>
      </c>
      <c r="Q2" s="9" t="s">
        <v>10</v>
      </c>
      <c r="R2" s="14" t="s">
        <v>25</v>
      </c>
      <c r="S2" s="12" t="s">
        <v>14</v>
      </c>
    </row>
    <row r="3" spans="2:19" ht="39.950000000000003" customHeight="1" x14ac:dyDescent="0.25">
      <c r="B3" s="6" t="s">
        <v>52</v>
      </c>
      <c r="C3" s="6">
        <v>1</v>
      </c>
      <c r="D3" s="6"/>
      <c r="E3" s="6">
        <v>1</v>
      </c>
      <c r="F3" s="6"/>
      <c r="G3" s="6"/>
      <c r="H3" s="7">
        <f>IFERROR(VLOOKUP(C3,data!$B:$C,2,0),0)</f>
        <v>100</v>
      </c>
      <c r="I3" s="6">
        <f>IFERROR(VLOOKUP(D3,data!$B:$C,2,0),0)</f>
        <v>0</v>
      </c>
      <c r="J3" s="6">
        <f>IFERROR(VLOOKUP(E3,data!$B:$C,2,0),0)</f>
        <v>100</v>
      </c>
      <c r="K3" s="6">
        <f>IFERROR(VLOOKUP(F3,data!$B:$C,2,0),0)</f>
        <v>0</v>
      </c>
      <c r="L3" s="6">
        <f>IFERROR(VLOOKUP(G3,data!$B:$C,2,0),0)</f>
        <v>0</v>
      </c>
      <c r="M3" s="6">
        <f>SUM(H3:L3)</f>
        <v>200</v>
      </c>
      <c r="N3" s="8">
        <f>M3-MIN(H3:L3)+(S3/1000)</f>
        <v>200</v>
      </c>
      <c r="O3" s="13" t="str">
        <f>IF(N3=0, "", IF(COUNTIF(N$3:N$30, N3)=1, RANK(N3, N$3:N$30) &amp; ". (" &amp; ROUND(N3, 0) &amp; ")", RANK(N3, N$3:N$30) &amp; "./" &amp; (RANK(N3, N$3:N$30)+COUNTIF(N$3:N$30, N3)-1) &amp; ". (" &amp; ROUND(N3, 0) &amp; ")"))</f>
        <v>1. (200)</v>
      </c>
      <c r="P3" s="7" t="s">
        <v>73</v>
      </c>
      <c r="Q3" s="6" t="str">
        <f>IF(N3=0, "", IF(OR(P3="J", P3="Ž", P3="S"), IF(COUNTIFS(P$3:P$30, P3, N$3:N$30, N3)=1, COUNTIFS(P$3:P$30, P3, N$3:N$30, "&gt;"&amp;N3)+1 &amp; ". ", COUNTIFS(P$3:P$30, P3, N$3:N$30, "&gt;"&amp;N3)+1 &amp; "./" &amp; COUNTIFS(P$3:P$30, P3, N$3:N$30, "&gt;="&amp;N3) &amp; ". ") &amp; IF(P3="J", "Junior", IF(P3="Ž", "Žák", "Senior")) &amp; " (" &amp; ROUND(N3, 0) &amp; " bodů)", ""))</f>
        <v>1. Žák (200 bodů)</v>
      </c>
      <c r="R3" s="15">
        <f>COUNTIF(C3:G3, "&gt;0")</f>
        <v>2</v>
      </c>
      <c r="S3" s="6"/>
    </row>
    <row r="4" spans="2:19" ht="39.950000000000003" customHeight="1" x14ac:dyDescent="0.25">
      <c r="B4" s="6" t="s">
        <v>53</v>
      </c>
      <c r="C4" s="6">
        <v>2</v>
      </c>
      <c r="D4" s="6"/>
      <c r="E4" s="6"/>
      <c r="F4" s="6"/>
      <c r="G4" s="6"/>
      <c r="H4" s="7">
        <f>IFERROR(VLOOKUP(C4,data!$B:$C,2,0),0)</f>
        <v>93</v>
      </c>
      <c r="I4" s="6">
        <f>IFERROR(VLOOKUP(D4,data!$B:$C,2,0),0)</f>
        <v>0</v>
      </c>
      <c r="J4" s="6">
        <f>IFERROR(VLOOKUP(E4,data!$B:$C,2,0),0)</f>
        <v>0</v>
      </c>
      <c r="K4" s="6">
        <f>IFERROR(VLOOKUP(F4,data!$B:$C,2,0),0)</f>
        <v>0</v>
      </c>
      <c r="L4" s="6">
        <f>IFERROR(VLOOKUP(G4,data!$B:$C,2,0),0)</f>
        <v>0</v>
      </c>
      <c r="M4" s="6">
        <f t="shared" ref="M4:M30" si="0">SUM(H4:L4)</f>
        <v>93</v>
      </c>
      <c r="N4" s="8">
        <f t="shared" ref="N4:N30" si="1">M4-MIN(H4:L4)+(S4/1000)</f>
        <v>93</v>
      </c>
      <c r="O4" s="13" t="str">
        <f t="shared" ref="O4:O30" si="2">IF(N4=0, "", IF(COUNTIF(N$3:N$30, N4)=1, RANK(N4, N$3:N$30) &amp; ". (" &amp; ROUND(N4, 0) &amp; ")", RANK(N4, N$3:N$30) &amp; "./" &amp; (RANK(N4, N$3:N$30)+COUNTIF(N$3:N$30, N4)-1) &amp; ". (" &amp; ROUND(N4, 0) &amp; ")"))</f>
        <v>4. (93)</v>
      </c>
      <c r="P4" s="19" t="s">
        <v>71</v>
      </c>
      <c r="Q4" s="6" t="str">
        <f t="shared" ref="Q4:Q30" si="3">IF(N4=0, "", IF(OR(P4="J", P4="Ž", P4="S"), IF(COUNTIFS(P$3:P$30, P4, N$3:N$30, N4)=1, COUNTIFS(P$3:P$30, P4, N$3:N$30, "&gt;"&amp;N4)+1 &amp; ". ", COUNTIFS(P$3:P$30, P4, N$3:N$30, "&gt;"&amp;N4)+1 &amp; "./" &amp; COUNTIFS(P$3:P$30, P4, N$3:N$30, "&gt;="&amp;N4) &amp; ". ") &amp; IF(P4="J", "Junior", IF(P4="Ž", "Žák", "Senior")) &amp; " (" &amp; ROUND(N4, 0) &amp; " bodů)", ""))</f>
        <v>1. Senior (93 bodů)</v>
      </c>
      <c r="R4" s="15">
        <f t="shared" ref="R4:R30" si="4">COUNTIF(C4:G4, "&gt;0")</f>
        <v>1</v>
      </c>
      <c r="S4" s="6"/>
    </row>
    <row r="5" spans="2:19" ht="39.950000000000003" customHeight="1" x14ac:dyDescent="0.25">
      <c r="B5" s="6" t="s">
        <v>54</v>
      </c>
      <c r="C5" s="6">
        <v>3</v>
      </c>
      <c r="D5" s="6"/>
      <c r="E5" s="6">
        <v>3</v>
      </c>
      <c r="F5" s="6"/>
      <c r="G5" s="6"/>
      <c r="H5" s="7">
        <f>IFERROR(VLOOKUP(C5,data!$B:$C,2,0),0)</f>
        <v>86</v>
      </c>
      <c r="I5" s="6">
        <f>IFERROR(VLOOKUP(D5,data!$B:$C,2,0),0)</f>
        <v>0</v>
      </c>
      <c r="J5" s="6">
        <f>IFERROR(VLOOKUP(E5,data!$B:$C,2,0),0)</f>
        <v>86</v>
      </c>
      <c r="K5" s="6">
        <f>IFERROR(VLOOKUP(F5,data!$B:$C,2,0),0)</f>
        <v>0</v>
      </c>
      <c r="L5" s="6">
        <f>IFERROR(VLOOKUP(G5,data!$B:$C,2,0),0)</f>
        <v>0</v>
      </c>
      <c r="M5" s="6">
        <f t="shared" si="0"/>
        <v>172</v>
      </c>
      <c r="N5" s="8">
        <f t="shared" si="1"/>
        <v>172</v>
      </c>
      <c r="O5" s="13" t="str">
        <f t="shared" si="2"/>
        <v>3. (172)</v>
      </c>
      <c r="P5" s="7" t="s">
        <v>73</v>
      </c>
      <c r="Q5" s="6" t="str">
        <f t="shared" si="3"/>
        <v>2. Žák (172 bodů)</v>
      </c>
      <c r="R5" s="15">
        <f t="shared" si="4"/>
        <v>2</v>
      </c>
      <c r="S5" s="6"/>
    </row>
    <row r="6" spans="2:19" ht="39.950000000000003" customHeight="1" x14ac:dyDescent="0.25">
      <c r="B6" s="6" t="s">
        <v>55</v>
      </c>
      <c r="C6" s="6">
        <v>4</v>
      </c>
      <c r="D6" s="6"/>
      <c r="E6" s="6">
        <v>2</v>
      </c>
      <c r="F6" s="6"/>
      <c r="G6" s="6"/>
      <c r="H6" s="7">
        <f>IFERROR(VLOOKUP(C6,data!$B:$C,2,0),0)</f>
        <v>80</v>
      </c>
      <c r="I6" s="6">
        <f>IFERROR(VLOOKUP(D6,data!$B:$C,2,0),0)</f>
        <v>0</v>
      </c>
      <c r="J6" s="6">
        <f>IFERROR(VLOOKUP(E6,data!$B:$C,2,0),0)</f>
        <v>93</v>
      </c>
      <c r="K6" s="6">
        <f>IFERROR(VLOOKUP(F6,data!$B:$C,2,0),0)</f>
        <v>0</v>
      </c>
      <c r="L6" s="6">
        <f>IFERROR(VLOOKUP(G6,data!$B:$C,2,0),0)</f>
        <v>0</v>
      </c>
      <c r="M6" s="6">
        <f t="shared" si="0"/>
        <v>173</v>
      </c>
      <c r="N6" s="8">
        <f t="shared" si="1"/>
        <v>173</v>
      </c>
      <c r="O6" s="13" t="str">
        <f t="shared" si="2"/>
        <v>2. (173)</v>
      </c>
      <c r="P6" s="7"/>
      <c r="Q6" s="6" t="str">
        <f t="shared" si="3"/>
        <v/>
      </c>
      <c r="R6" s="15">
        <f t="shared" si="4"/>
        <v>2</v>
      </c>
      <c r="S6" s="6"/>
    </row>
    <row r="7" spans="2:19" ht="39.950000000000003" customHeight="1" x14ac:dyDescent="0.25">
      <c r="B7" s="6"/>
      <c r="C7" s="6"/>
      <c r="D7" s="6"/>
      <c r="E7" s="6"/>
      <c r="F7" s="6"/>
      <c r="G7" s="6"/>
      <c r="H7" s="7">
        <f>IFERROR(VLOOKUP(C7,data!$B:$C,2,0),0)</f>
        <v>0</v>
      </c>
      <c r="I7" s="6">
        <f>IFERROR(VLOOKUP(D7,data!$B:$C,2,0),0)</f>
        <v>0</v>
      </c>
      <c r="J7" s="6">
        <f>IFERROR(VLOOKUP(E7,data!$B:$C,2,0),0)</f>
        <v>0</v>
      </c>
      <c r="K7" s="6">
        <f>IFERROR(VLOOKUP(F7,data!$B:$C,2,0),0)</f>
        <v>0</v>
      </c>
      <c r="L7" s="6">
        <f>IFERROR(VLOOKUP(G7,data!$B:$C,2,0),0)</f>
        <v>0</v>
      </c>
      <c r="M7" s="6">
        <f t="shared" si="0"/>
        <v>0</v>
      </c>
      <c r="N7" s="8">
        <f t="shared" si="1"/>
        <v>0</v>
      </c>
      <c r="O7" s="13" t="str">
        <f t="shared" si="2"/>
        <v/>
      </c>
      <c r="P7" s="17"/>
      <c r="Q7" s="6" t="str">
        <f t="shared" si="3"/>
        <v/>
      </c>
      <c r="R7" s="15">
        <f t="shared" si="4"/>
        <v>0</v>
      </c>
      <c r="S7" s="6"/>
    </row>
    <row r="8" spans="2:19" ht="39.950000000000003" customHeight="1" x14ac:dyDescent="0.25">
      <c r="B8" s="6"/>
      <c r="C8" s="6"/>
      <c r="D8" s="6"/>
      <c r="E8" s="6"/>
      <c r="F8" s="6"/>
      <c r="G8" s="6"/>
      <c r="H8" s="7">
        <f>IFERROR(VLOOKUP(C8,data!$B:$C,2,0),0)</f>
        <v>0</v>
      </c>
      <c r="I8" s="6">
        <f>IFERROR(VLOOKUP(D8,data!$B:$C,2,0),0)</f>
        <v>0</v>
      </c>
      <c r="J8" s="6">
        <f>IFERROR(VLOOKUP(E8,data!$B:$C,2,0),0)</f>
        <v>0</v>
      </c>
      <c r="K8" s="6">
        <f>IFERROR(VLOOKUP(F8,data!$B:$C,2,0),0)</f>
        <v>0</v>
      </c>
      <c r="L8" s="6">
        <f>IFERROR(VLOOKUP(G8,data!$B:$C,2,0),0)</f>
        <v>0</v>
      </c>
      <c r="M8" s="6">
        <f t="shared" si="0"/>
        <v>0</v>
      </c>
      <c r="N8" s="8">
        <f t="shared" si="1"/>
        <v>0</v>
      </c>
      <c r="O8" s="13" t="str">
        <f t="shared" si="2"/>
        <v/>
      </c>
      <c r="P8" s="16"/>
      <c r="Q8" s="6" t="str">
        <f t="shared" si="3"/>
        <v/>
      </c>
      <c r="R8" s="15">
        <f t="shared" si="4"/>
        <v>0</v>
      </c>
      <c r="S8" s="6"/>
    </row>
    <row r="9" spans="2:19" ht="39.950000000000003" customHeight="1" x14ac:dyDescent="0.25">
      <c r="B9" s="6"/>
      <c r="C9" s="6"/>
      <c r="D9" s="6"/>
      <c r="E9" s="6"/>
      <c r="F9" s="6"/>
      <c r="G9" s="6"/>
      <c r="H9" s="7">
        <f>IFERROR(VLOOKUP(C9,data!$B:$C,2,0),0)</f>
        <v>0</v>
      </c>
      <c r="I9" s="6">
        <f>IFERROR(VLOOKUP(D9,data!$B:$C,2,0),0)</f>
        <v>0</v>
      </c>
      <c r="J9" s="6">
        <f>IFERROR(VLOOKUP(E9,data!$B:$C,2,0),0)</f>
        <v>0</v>
      </c>
      <c r="K9" s="6">
        <f>IFERROR(VLOOKUP(F9,data!$B:$C,2,0),0)</f>
        <v>0</v>
      </c>
      <c r="L9" s="6">
        <f>IFERROR(VLOOKUP(G9,data!$B:$C,2,0),0)</f>
        <v>0</v>
      </c>
      <c r="M9" s="6">
        <f t="shared" si="0"/>
        <v>0</v>
      </c>
      <c r="N9" s="8">
        <f t="shared" si="1"/>
        <v>0</v>
      </c>
      <c r="O9" s="13" t="str">
        <f t="shared" si="2"/>
        <v/>
      </c>
      <c r="P9" s="7"/>
      <c r="Q9" s="6" t="str">
        <f t="shared" si="3"/>
        <v/>
      </c>
      <c r="R9" s="15">
        <f t="shared" si="4"/>
        <v>0</v>
      </c>
      <c r="S9" s="6"/>
    </row>
    <row r="10" spans="2:19" ht="39.950000000000003" customHeight="1" x14ac:dyDescent="0.25">
      <c r="B10" s="6"/>
      <c r="C10" s="6"/>
      <c r="D10" s="6"/>
      <c r="E10" s="6"/>
      <c r="F10" s="6"/>
      <c r="G10" s="6"/>
      <c r="H10" s="7">
        <f>IFERROR(VLOOKUP(C10,data!$B:$C,2,0),0)</f>
        <v>0</v>
      </c>
      <c r="I10" s="6">
        <f>IFERROR(VLOOKUP(D10,data!$B:$C,2,0),0)</f>
        <v>0</v>
      </c>
      <c r="J10" s="6">
        <f>IFERROR(VLOOKUP(E10,data!$B:$C,2,0),0)</f>
        <v>0</v>
      </c>
      <c r="K10" s="6">
        <f>IFERROR(VLOOKUP(F10,data!$B:$C,2,0),0)</f>
        <v>0</v>
      </c>
      <c r="L10" s="6">
        <f>IFERROR(VLOOKUP(G10,data!$B:$C,2,0),0)</f>
        <v>0</v>
      </c>
      <c r="M10" s="6">
        <f t="shared" si="0"/>
        <v>0</v>
      </c>
      <c r="N10" s="8">
        <f t="shared" si="1"/>
        <v>0</v>
      </c>
      <c r="O10" s="13" t="str">
        <f t="shared" si="2"/>
        <v/>
      </c>
      <c r="P10" s="7"/>
      <c r="Q10" s="6" t="str">
        <f t="shared" si="3"/>
        <v/>
      </c>
      <c r="R10" s="15">
        <f t="shared" si="4"/>
        <v>0</v>
      </c>
      <c r="S10" s="6"/>
    </row>
    <row r="11" spans="2:19" ht="39.950000000000003" customHeight="1" x14ac:dyDescent="0.25">
      <c r="B11" s="6"/>
      <c r="C11" s="6"/>
      <c r="D11" s="6"/>
      <c r="E11" s="6"/>
      <c r="F11" s="6"/>
      <c r="G11" s="6"/>
      <c r="H11" s="7">
        <f>IFERROR(VLOOKUP(C11,data!$B:$C,2,0),0)</f>
        <v>0</v>
      </c>
      <c r="I11" s="6">
        <f>IFERROR(VLOOKUP(D11,data!$B:$C,2,0),0)</f>
        <v>0</v>
      </c>
      <c r="J11" s="6">
        <f>IFERROR(VLOOKUP(E11,data!$B:$C,2,0),0)</f>
        <v>0</v>
      </c>
      <c r="K11" s="6">
        <f>IFERROR(VLOOKUP(F11,data!$B:$C,2,0),0)</f>
        <v>0</v>
      </c>
      <c r="L11" s="6">
        <f>IFERROR(VLOOKUP(G11,data!$B:$C,2,0),0)</f>
        <v>0</v>
      </c>
      <c r="M11" s="6">
        <f t="shared" si="0"/>
        <v>0</v>
      </c>
      <c r="N11" s="8">
        <f t="shared" si="1"/>
        <v>0</v>
      </c>
      <c r="O11" s="13" t="str">
        <f t="shared" si="2"/>
        <v/>
      </c>
      <c r="P11" s="7"/>
      <c r="Q11" s="6" t="str">
        <f t="shared" si="3"/>
        <v/>
      </c>
      <c r="R11" s="15">
        <f t="shared" si="4"/>
        <v>0</v>
      </c>
      <c r="S11" s="6"/>
    </row>
    <row r="12" spans="2:19" ht="39.950000000000003" customHeight="1" x14ac:dyDescent="0.25">
      <c r="B12" s="6"/>
      <c r="C12" s="6"/>
      <c r="D12" s="6"/>
      <c r="E12" s="6"/>
      <c r="F12" s="6"/>
      <c r="G12" s="6"/>
      <c r="H12" s="7">
        <f>IFERROR(VLOOKUP(C12,data!$B:$C,2,0),0)</f>
        <v>0</v>
      </c>
      <c r="I12" s="6">
        <f>IFERROR(VLOOKUP(D12,data!$B:$C,2,0),0)</f>
        <v>0</v>
      </c>
      <c r="J12" s="6">
        <f>IFERROR(VLOOKUP(E12,data!$B:$C,2,0),0)</f>
        <v>0</v>
      </c>
      <c r="K12" s="6">
        <f>IFERROR(VLOOKUP(F12,data!$B:$C,2,0),0)</f>
        <v>0</v>
      </c>
      <c r="L12" s="6">
        <f>IFERROR(VLOOKUP(G12,data!$B:$C,2,0),0)</f>
        <v>0</v>
      </c>
      <c r="M12" s="6">
        <f t="shared" si="0"/>
        <v>0</v>
      </c>
      <c r="N12" s="8">
        <f t="shared" si="1"/>
        <v>0</v>
      </c>
      <c r="O12" s="13" t="str">
        <f t="shared" si="2"/>
        <v/>
      </c>
      <c r="P12" s="7"/>
      <c r="Q12" s="6" t="str">
        <f t="shared" si="3"/>
        <v/>
      </c>
      <c r="R12" s="15">
        <f t="shared" si="4"/>
        <v>0</v>
      </c>
      <c r="S12" s="6"/>
    </row>
    <row r="13" spans="2:19" ht="39.950000000000003" customHeight="1" x14ac:dyDescent="0.25">
      <c r="B13" s="6"/>
      <c r="C13" s="6"/>
      <c r="D13" s="6"/>
      <c r="E13" s="6"/>
      <c r="F13" s="6"/>
      <c r="G13" s="6"/>
      <c r="H13" s="7">
        <f>IFERROR(VLOOKUP(C13,data!$B:$C,2,0),0)</f>
        <v>0</v>
      </c>
      <c r="I13" s="6">
        <f>IFERROR(VLOOKUP(D13,data!$B:$C,2,0),0)</f>
        <v>0</v>
      </c>
      <c r="J13" s="6">
        <f>IFERROR(VLOOKUP(E13,data!$B:$C,2,0),0)</f>
        <v>0</v>
      </c>
      <c r="K13" s="6">
        <f>IFERROR(VLOOKUP(F13,data!$B:$C,2,0),0)</f>
        <v>0</v>
      </c>
      <c r="L13" s="6">
        <f>IFERROR(VLOOKUP(G13,data!$B:$C,2,0),0)</f>
        <v>0</v>
      </c>
      <c r="M13" s="6">
        <f t="shared" si="0"/>
        <v>0</v>
      </c>
      <c r="N13" s="8">
        <f t="shared" si="1"/>
        <v>0</v>
      </c>
      <c r="O13" s="13" t="str">
        <f t="shared" si="2"/>
        <v/>
      </c>
      <c r="P13" s="7"/>
      <c r="Q13" s="6" t="str">
        <f t="shared" si="3"/>
        <v/>
      </c>
      <c r="R13" s="15">
        <f t="shared" si="4"/>
        <v>0</v>
      </c>
      <c r="S13" s="6"/>
    </row>
    <row r="14" spans="2:19" ht="39.950000000000003" customHeight="1" x14ac:dyDescent="0.25">
      <c r="B14" s="6"/>
      <c r="C14" s="6"/>
      <c r="D14" s="6"/>
      <c r="E14" s="6"/>
      <c r="F14" s="6"/>
      <c r="G14" s="6"/>
      <c r="H14" s="7">
        <f>IFERROR(VLOOKUP(C14,data!$B:$C,2,0),0)</f>
        <v>0</v>
      </c>
      <c r="I14" s="6">
        <f>IFERROR(VLOOKUP(D14,data!$B:$C,2,0),0)</f>
        <v>0</v>
      </c>
      <c r="J14" s="6">
        <f>IFERROR(VLOOKUP(E14,data!$B:$C,2,0),0)</f>
        <v>0</v>
      </c>
      <c r="K14" s="6">
        <f>IFERROR(VLOOKUP(F14,data!$B:$C,2,0),0)</f>
        <v>0</v>
      </c>
      <c r="L14" s="6">
        <f>IFERROR(VLOOKUP(G14,data!$B:$C,2,0),0)</f>
        <v>0</v>
      </c>
      <c r="M14" s="6">
        <f t="shared" si="0"/>
        <v>0</v>
      </c>
      <c r="N14" s="8">
        <f t="shared" si="1"/>
        <v>0</v>
      </c>
      <c r="O14" s="13" t="str">
        <f t="shared" si="2"/>
        <v/>
      </c>
      <c r="P14" s="7"/>
      <c r="Q14" s="6" t="str">
        <f t="shared" si="3"/>
        <v/>
      </c>
      <c r="R14" s="15">
        <f t="shared" si="4"/>
        <v>0</v>
      </c>
      <c r="S14" s="6"/>
    </row>
    <row r="15" spans="2:19" ht="39.950000000000003" customHeight="1" x14ac:dyDescent="0.25">
      <c r="B15" s="6"/>
      <c r="C15" s="6"/>
      <c r="D15" s="6"/>
      <c r="E15" s="6"/>
      <c r="F15" s="6"/>
      <c r="G15" s="6"/>
      <c r="H15" s="7">
        <f>IFERROR(VLOOKUP(C15,data!$B:$C,2,0),0)</f>
        <v>0</v>
      </c>
      <c r="I15" s="6">
        <f>IFERROR(VLOOKUP(D15,data!$B:$C,2,0),0)</f>
        <v>0</v>
      </c>
      <c r="J15" s="6">
        <f>IFERROR(VLOOKUP(E15,data!$B:$C,2,0),0)</f>
        <v>0</v>
      </c>
      <c r="K15" s="6">
        <f>IFERROR(VLOOKUP(F15,data!$B:$C,2,0),0)</f>
        <v>0</v>
      </c>
      <c r="L15" s="6">
        <f>IFERROR(VLOOKUP(G15,data!$B:$C,2,0),0)</f>
        <v>0</v>
      </c>
      <c r="M15" s="6">
        <f t="shared" si="0"/>
        <v>0</v>
      </c>
      <c r="N15" s="8">
        <f t="shared" si="1"/>
        <v>0</v>
      </c>
      <c r="O15" s="13" t="str">
        <f t="shared" si="2"/>
        <v/>
      </c>
      <c r="P15" s="7"/>
      <c r="Q15" s="6" t="str">
        <f t="shared" si="3"/>
        <v/>
      </c>
      <c r="R15" s="15">
        <f t="shared" si="4"/>
        <v>0</v>
      </c>
      <c r="S15" s="6"/>
    </row>
    <row r="16" spans="2:19" ht="39.950000000000003" customHeight="1" x14ac:dyDescent="0.25">
      <c r="B16" s="18"/>
      <c r="C16" s="6"/>
      <c r="D16" s="6"/>
      <c r="E16" s="6"/>
      <c r="F16" s="6"/>
      <c r="G16" s="6"/>
      <c r="H16" s="7">
        <f>IFERROR(VLOOKUP(C16,data!$B:$C,2,0),0)</f>
        <v>0</v>
      </c>
      <c r="I16" s="6">
        <f>IFERROR(VLOOKUP(D16,data!$B:$C,2,0),0)</f>
        <v>0</v>
      </c>
      <c r="J16" s="6">
        <f>IFERROR(VLOOKUP(E16,data!$B:$C,2,0),0)</f>
        <v>0</v>
      </c>
      <c r="K16" s="6">
        <f>IFERROR(VLOOKUP(F16,data!$B:$C,2,0),0)</f>
        <v>0</v>
      </c>
      <c r="L16" s="6">
        <f>IFERROR(VLOOKUP(G16,data!$B:$C,2,0),0)</f>
        <v>0</v>
      </c>
      <c r="M16" s="6">
        <f t="shared" si="0"/>
        <v>0</v>
      </c>
      <c r="N16" s="8">
        <f t="shared" si="1"/>
        <v>0</v>
      </c>
      <c r="O16" s="13" t="str">
        <f t="shared" si="2"/>
        <v/>
      </c>
      <c r="P16" s="17"/>
      <c r="Q16" s="6" t="str">
        <f t="shared" si="3"/>
        <v/>
      </c>
      <c r="R16" s="15">
        <f t="shared" si="4"/>
        <v>0</v>
      </c>
      <c r="S16" s="6"/>
    </row>
    <row r="17" spans="2:19" ht="39.950000000000003" customHeight="1" x14ac:dyDescent="0.25">
      <c r="B17" s="6"/>
      <c r="C17" s="6"/>
      <c r="D17" s="6"/>
      <c r="E17" s="6"/>
      <c r="F17" s="6"/>
      <c r="G17" s="6"/>
      <c r="H17" s="7">
        <f>IFERROR(VLOOKUP(C17,data!$B:$C,2,0),0)</f>
        <v>0</v>
      </c>
      <c r="I17" s="6">
        <f>IFERROR(VLOOKUP(D17,data!$B:$C,2,0),0)</f>
        <v>0</v>
      </c>
      <c r="J17" s="6">
        <f>IFERROR(VLOOKUP(E17,data!$B:$C,2,0),0)</f>
        <v>0</v>
      </c>
      <c r="K17" s="6">
        <f>IFERROR(VLOOKUP(F17,data!$B:$C,2,0),0)</f>
        <v>0</v>
      </c>
      <c r="L17" s="6">
        <f>IFERROR(VLOOKUP(G17,data!$B:$C,2,0),0)</f>
        <v>0</v>
      </c>
      <c r="M17" s="6">
        <f t="shared" si="0"/>
        <v>0</v>
      </c>
      <c r="N17" s="8">
        <f t="shared" si="1"/>
        <v>0</v>
      </c>
      <c r="O17" s="13" t="str">
        <f t="shared" si="2"/>
        <v/>
      </c>
      <c r="P17" s="7"/>
      <c r="Q17" s="6" t="str">
        <f t="shared" si="3"/>
        <v/>
      </c>
      <c r="R17" s="15">
        <f t="shared" si="4"/>
        <v>0</v>
      </c>
      <c r="S17" s="6"/>
    </row>
    <row r="18" spans="2:19" ht="39.950000000000003" customHeight="1" x14ac:dyDescent="0.25">
      <c r="B18" s="6"/>
      <c r="C18" s="6"/>
      <c r="D18" s="6"/>
      <c r="E18" s="6"/>
      <c r="F18" s="6"/>
      <c r="G18" s="6"/>
      <c r="H18" s="7">
        <f>IFERROR(VLOOKUP(C18,data!$B:$C,2,0),0)</f>
        <v>0</v>
      </c>
      <c r="I18" s="6">
        <f>IFERROR(VLOOKUP(D18,data!$B:$C,2,0),0)</f>
        <v>0</v>
      </c>
      <c r="J18" s="6">
        <f>IFERROR(VLOOKUP(E18,data!$B:$C,2,0),0)</f>
        <v>0</v>
      </c>
      <c r="K18" s="6">
        <f>IFERROR(VLOOKUP(F18,data!$B:$C,2,0),0)</f>
        <v>0</v>
      </c>
      <c r="L18" s="6">
        <f>IFERROR(VLOOKUP(G18,data!$B:$C,2,0),0)</f>
        <v>0</v>
      </c>
      <c r="M18" s="6">
        <f t="shared" si="0"/>
        <v>0</v>
      </c>
      <c r="N18" s="8">
        <f t="shared" si="1"/>
        <v>0</v>
      </c>
      <c r="O18" s="13" t="str">
        <f t="shared" si="2"/>
        <v/>
      </c>
      <c r="P18" s="7"/>
      <c r="Q18" s="6" t="str">
        <f t="shared" si="3"/>
        <v/>
      </c>
      <c r="R18" s="15">
        <f t="shared" si="4"/>
        <v>0</v>
      </c>
      <c r="S18" s="6"/>
    </row>
    <row r="19" spans="2:19" ht="39.950000000000003" customHeight="1" x14ac:dyDescent="0.25">
      <c r="B19" s="6"/>
      <c r="C19" s="6"/>
      <c r="D19" s="6"/>
      <c r="E19" s="6"/>
      <c r="F19" s="6"/>
      <c r="G19" s="6"/>
      <c r="H19" s="7">
        <f>IFERROR(VLOOKUP(C19,data!$B:$C,2,0),0)</f>
        <v>0</v>
      </c>
      <c r="I19" s="6">
        <f>IFERROR(VLOOKUP(D19,data!$B:$C,2,0),0)</f>
        <v>0</v>
      </c>
      <c r="J19" s="6">
        <f>IFERROR(VLOOKUP(E19,data!$B:$C,2,0),0)</f>
        <v>0</v>
      </c>
      <c r="K19" s="6">
        <f>IFERROR(VLOOKUP(F19,data!$B:$C,2,0),0)</f>
        <v>0</v>
      </c>
      <c r="L19" s="6">
        <f>IFERROR(VLOOKUP(G19,data!$B:$C,2,0),0)</f>
        <v>0</v>
      </c>
      <c r="M19" s="6">
        <f t="shared" si="0"/>
        <v>0</v>
      </c>
      <c r="N19" s="8">
        <f t="shared" si="1"/>
        <v>0</v>
      </c>
      <c r="O19" s="13" t="str">
        <f t="shared" si="2"/>
        <v/>
      </c>
      <c r="P19" s="7"/>
      <c r="Q19" s="6" t="str">
        <f t="shared" si="3"/>
        <v/>
      </c>
      <c r="R19" s="15">
        <f t="shared" si="4"/>
        <v>0</v>
      </c>
      <c r="S19" s="6"/>
    </row>
    <row r="20" spans="2:19" ht="39.950000000000003" customHeight="1" x14ac:dyDescent="0.25">
      <c r="B20" s="6"/>
      <c r="C20" s="6"/>
      <c r="D20" s="6"/>
      <c r="E20" s="6"/>
      <c r="F20" s="6"/>
      <c r="G20" s="6"/>
      <c r="H20" s="7">
        <f>IFERROR(VLOOKUP(C20,data!$B:$C,2,0),0)</f>
        <v>0</v>
      </c>
      <c r="I20" s="6">
        <f>IFERROR(VLOOKUP(D20,data!$B:$C,2,0),0)</f>
        <v>0</v>
      </c>
      <c r="J20" s="6">
        <f>IFERROR(VLOOKUP(E20,data!$B:$C,2,0),0)</f>
        <v>0</v>
      </c>
      <c r="K20" s="6">
        <f>IFERROR(VLOOKUP(F20,data!$B:$C,2,0),0)</f>
        <v>0</v>
      </c>
      <c r="L20" s="6">
        <f>IFERROR(VLOOKUP(G20,data!$B:$C,2,0),0)</f>
        <v>0</v>
      </c>
      <c r="M20" s="6">
        <f t="shared" si="0"/>
        <v>0</v>
      </c>
      <c r="N20" s="8">
        <f t="shared" si="1"/>
        <v>0</v>
      </c>
      <c r="O20" s="13" t="str">
        <f t="shared" si="2"/>
        <v/>
      </c>
      <c r="P20" s="7"/>
      <c r="Q20" s="6" t="str">
        <f t="shared" si="3"/>
        <v/>
      </c>
      <c r="R20" s="15">
        <f t="shared" si="4"/>
        <v>0</v>
      </c>
      <c r="S20" s="6"/>
    </row>
    <row r="21" spans="2:19" ht="39.950000000000003" customHeight="1" x14ac:dyDescent="0.25">
      <c r="B21" s="6"/>
      <c r="C21" s="6"/>
      <c r="D21" s="6"/>
      <c r="E21" s="6"/>
      <c r="F21" s="6"/>
      <c r="G21" s="6"/>
      <c r="H21" s="7">
        <f>IFERROR(VLOOKUP(C21,data!$B:$C,2,0),0)</f>
        <v>0</v>
      </c>
      <c r="I21" s="6">
        <f>IFERROR(VLOOKUP(D21,data!$B:$C,2,0),0)</f>
        <v>0</v>
      </c>
      <c r="J21" s="6">
        <f>IFERROR(VLOOKUP(E21,data!$B:$C,2,0),0)</f>
        <v>0</v>
      </c>
      <c r="K21" s="6">
        <f>IFERROR(VLOOKUP(F21,data!$B:$C,2,0),0)</f>
        <v>0</v>
      </c>
      <c r="L21" s="6">
        <f>IFERROR(VLOOKUP(G21,data!$B:$C,2,0),0)</f>
        <v>0</v>
      </c>
      <c r="M21" s="6">
        <f t="shared" si="0"/>
        <v>0</v>
      </c>
      <c r="N21" s="8">
        <f t="shared" si="1"/>
        <v>0</v>
      </c>
      <c r="O21" s="13" t="str">
        <f t="shared" si="2"/>
        <v/>
      </c>
      <c r="P21" s="7"/>
      <c r="Q21" s="6" t="str">
        <f t="shared" si="3"/>
        <v/>
      </c>
      <c r="R21" s="15">
        <f t="shared" si="4"/>
        <v>0</v>
      </c>
      <c r="S21" s="6"/>
    </row>
    <row r="22" spans="2:19" ht="39.950000000000003" customHeight="1" x14ac:dyDescent="0.25">
      <c r="B22" s="6"/>
      <c r="C22" s="6"/>
      <c r="D22" s="6"/>
      <c r="E22" s="6"/>
      <c r="F22" s="6"/>
      <c r="G22" s="6"/>
      <c r="H22" s="7">
        <f>IFERROR(VLOOKUP(C22,data!$B:$C,2,0),0)</f>
        <v>0</v>
      </c>
      <c r="I22" s="8">
        <f>IFERROR(VLOOKUP(D22,data!$B:$C,2,0),0)</f>
        <v>0</v>
      </c>
      <c r="J22" s="6">
        <f>IFERROR(VLOOKUP(E22,data!$B:$C,2,0),0)</f>
        <v>0</v>
      </c>
      <c r="K22" s="6">
        <f>IFERROR(VLOOKUP(F22,data!$B:$C,2,0),0)</f>
        <v>0</v>
      </c>
      <c r="L22" s="6">
        <f>IFERROR(VLOOKUP(G22,data!$B:$C,2,0),0)</f>
        <v>0</v>
      </c>
      <c r="M22" s="6">
        <f t="shared" si="0"/>
        <v>0</v>
      </c>
      <c r="N22" s="8">
        <f t="shared" si="1"/>
        <v>0</v>
      </c>
      <c r="O22" s="13" t="str">
        <f t="shared" si="2"/>
        <v/>
      </c>
      <c r="P22" s="7"/>
      <c r="Q22" s="6" t="str">
        <f t="shared" si="3"/>
        <v/>
      </c>
      <c r="R22" s="15">
        <f t="shared" si="4"/>
        <v>0</v>
      </c>
      <c r="S22" s="6"/>
    </row>
    <row r="23" spans="2:19" ht="39.950000000000003" customHeight="1" x14ac:dyDescent="0.25">
      <c r="B23" s="6"/>
      <c r="C23" s="6"/>
      <c r="D23" s="6"/>
      <c r="E23" s="6"/>
      <c r="F23" s="6"/>
      <c r="G23" s="6"/>
      <c r="H23" s="7">
        <f>IFERROR(VLOOKUP(C23,data!$B:$C,2,0),0)</f>
        <v>0</v>
      </c>
      <c r="I23" s="8">
        <f>IFERROR(VLOOKUP(D23,data!$B:$C,2,0),0)</f>
        <v>0</v>
      </c>
      <c r="J23" s="6">
        <f>IFERROR(VLOOKUP(E23,data!$B:$C,2,0),0)</f>
        <v>0</v>
      </c>
      <c r="K23" s="6">
        <f>IFERROR(VLOOKUP(F23,data!$B:$C,2,0),0)</f>
        <v>0</v>
      </c>
      <c r="L23" s="6">
        <f>IFERROR(VLOOKUP(G23,data!$B:$C,2,0),0)</f>
        <v>0</v>
      </c>
      <c r="M23" s="6">
        <f t="shared" si="0"/>
        <v>0</v>
      </c>
      <c r="N23" s="8">
        <f t="shared" si="1"/>
        <v>0</v>
      </c>
      <c r="O23" s="13" t="str">
        <f t="shared" si="2"/>
        <v/>
      </c>
      <c r="P23" s="7"/>
      <c r="Q23" s="6" t="str">
        <f t="shared" si="3"/>
        <v/>
      </c>
      <c r="R23" s="15">
        <f t="shared" si="4"/>
        <v>0</v>
      </c>
      <c r="S23" s="6"/>
    </row>
    <row r="24" spans="2:19" ht="39.950000000000003" customHeight="1" x14ac:dyDescent="0.25">
      <c r="B24" s="6"/>
      <c r="C24" s="6"/>
      <c r="D24" s="6"/>
      <c r="E24" s="6"/>
      <c r="F24" s="6"/>
      <c r="G24" s="6"/>
      <c r="H24" s="7">
        <f>IFERROR(VLOOKUP(C24,data!$B:$C,2,0),0)</f>
        <v>0</v>
      </c>
      <c r="I24" s="8">
        <f>IFERROR(VLOOKUP(D24,data!$B:$C,2,0),0)</f>
        <v>0</v>
      </c>
      <c r="J24" s="6">
        <f>IFERROR(VLOOKUP(E24,data!$B:$C,2,0),0)</f>
        <v>0</v>
      </c>
      <c r="K24" s="6">
        <f>IFERROR(VLOOKUP(F24,data!$B:$C,2,0),0)</f>
        <v>0</v>
      </c>
      <c r="L24" s="6">
        <f>IFERROR(VLOOKUP(G24,data!$B:$C,2,0),0)</f>
        <v>0</v>
      </c>
      <c r="M24" s="6">
        <f t="shared" si="0"/>
        <v>0</v>
      </c>
      <c r="N24" s="8">
        <f t="shared" si="1"/>
        <v>0</v>
      </c>
      <c r="O24" s="13" t="str">
        <f t="shared" si="2"/>
        <v/>
      </c>
      <c r="P24" s="7"/>
      <c r="Q24" s="6" t="str">
        <f t="shared" si="3"/>
        <v/>
      </c>
      <c r="R24" s="15">
        <f t="shared" si="4"/>
        <v>0</v>
      </c>
      <c r="S24" s="6"/>
    </row>
    <row r="25" spans="2:19" ht="39.950000000000003" customHeight="1" x14ac:dyDescent="0.25">
      <c r="B25" s="6"/>
      <c r="C25" s="6"/>
      <c r="D25" s="6"/>
      <c r="E25" s="6"/>
      <c r="F25" s="6"/>
      <c r="G25" s="6"/>
      <c r="H25" s="7">
        <f>IFERROR(VLOOKUP(C25,data!$B:$C,2,0),0)</f>
        <v>0</v>
      </c>
      <c r="I25" s="8">
        <f>IFERROR(VLOOKUP(D25,data!$B:$C,2,0),0)</f>
        <v>0</v>
      </c>
      <c r="J25" s="6">
        <f>IFERROR(VLOOKUP(E25,data!$B:$C,2,0),0)</f>
        <v>0</v>
      </c>
      <c r="K25" s="6">
        <f>IFERROR(VLOOKUP(F25,data!$B:$C,2,0),0)</f>
        <v>0</v>
      </c>
      <c r="L25" s="6">
        <f>IFERROR(VLOOKUP(G25,data!$B:$C,2,0),0)</f>
        <v>0</v>
      </c>
      <c r="M25" s="6">
        <f t="shared" si="0"/>
        <v>0</v>
      </c>
      <c r="N25" s="8">
        <f t="shared" si="1"/>
        <v>0</v>
      </c>
      <c r="O25" s="13" t="str">
        <f t="shared" si="2"/>
        <v/>
      </c>
      <c r="P25" s="7"/>
      <c r="Q25" s="6" t="str">
        <f t="shared" si="3"/>
        <v/>
      </c>
      <c r="R25" s="15">
        <f t="shared" si="4"/>
        <v>0</v>
      </c>
      <c r="S25" s="6"/>
    </row>
    <row r="26" spans="2:19" ht="39.950000000000003" customHeight="1" x14ac:dyDescent="0.25">
      <c r="B26" s="6"/>
      <c r="C26" s="6"/>
      <c r="D26" s="6"/>
      <c r="E26" s="6"/>
      <c r="F26" s="6"/>
      <c r="G26" s="6"/>
      <c r="H26" s="7">
        <f>IFERROR(VLOOKUP(C26,data!$B:$C,2,0),0)</f>
        <v>0</v>
      </c>
      <c r="I26" s="8">
        <f>IFERROR(VLOOKUP(D26,data!$B:$C,2,0),0)</f>
        <v>0</v>
      </c>
      <c r="J26" s="6">
        <f>IFERROR(VLOOKUP(E26,data!$B:$C,2,0),0)</f>
        <v>0</v>
      </c>
      <c r="K26" s="6">
        <f>IFERROR(VLOOKUP(F26,data!$B:$C,2,0),0)</f>
        <v>0</v>
      </c>
      <c r="L26" s="6">
        <f>IFERROR(VLOOKUP(G26,data!$B:$C,2,0),0)</f>
        <v>0</v>
      </c>
      <c r="M26" s="6">
        <f t="shared" si="0"/>
        <v>0</v>
      </c>
      <c r="N26" s="8">
        <f t="shared" si="1"/>
        <v>0</v>
      </c>
      <c r="O26" s="13" t="str">
        <f t="shared" si="2"/>
        <v/>
      </c>
      <c r="P26" s="7"/>
      <c r="Q26" s="6" t="str">
        <f t="shared" si="3"/>
        <v/>
      </c>
      <c r="R26" s="15">
        <f t="shared" si="4"/>
        <v>0</v>
      </c>
      <c r="S26" s="6"/>
    </row>
    <row r="27" spans="2:19" ht="39.950000000000003" customHeight="1" x14ac:dyDescent="0.25">
      <c r="B27" s="6"/>
      <c r="C27" s="6"/>
      <c r="D27" s="6"/>
      <c r="E27" s="6"/>
      <c r="F27" s="6"/>
      <c r="G27" s="6"/>
      <c r="H27" s="7">
        <f>IFERROR(VLOOKUP(C27,data!$B:$C,2,0),0)</f>
        <v>0</v>
      </c>
      <c r="I27" s="8">
        <f>IFERROR(VLOOKUP(D27,data!$B:$C,2,0),0)</f>
        <v>0</v>
      </c>
      <c r="J27" s="6">
        <f>IFERROR(VLOOKUP(E27,data!$B:$C,2,0),0)</f>
        <v>0</v>
      </c>
      <c r="K27" s="6">
        <f>IFERROR(VLOOKUP(F27,data!$B:$C,2,0),0)</f>
        <v>0</v>
      </c>
      <c r="L27" s="6">
        <f>IFERROR(VLOOKUP(G27,data!$B:$C,2,0),0)</f>
        <v>0</v>
      </c>
      <c r="M27" s="6">
        <f t="shared" si="0"/>
        <v>0</v>
      </c>
      <c r="N27" s="8">
        <f t="shared" si="1"/>
        <v>0</v>
      </c>
      <c r="O27" s="13" t="str">
        <f t="shared" si="2"/>
        <v/>
      </c>
      <c r="P27" s="7"/>
      <c r="Q27" s="6" t="str">
        <f t="shared" si="3"/>
        <v/>
      </c>
      <c r="R27" s="15">
        <f t="shared" si="4"/>
        <v>0</v>
      </c>
      <c r="S27" s="6"/>
    </row>
    <row r="28" spans="2:19" ht="39.950000000000003" customHeight="1" x14ac:dyDescent="0.25">
      <c r="B28" s="6"/>
      <c r="C28" s="6"/>
      <c r="D28" s="6"/>
      <c r="E28" s="6"/>
      <c r="F28" s="6"/>
      <c r="G28" s="6"/>
      <c r="H28" s="7">
        <f>IFERROR(VLOOKUP(C28,data!$B:$C,2,0),0)</f>
        <v>0</v>
      </c>
      <c r="I28" s="8">
        <f>IFERROR(VLOOKUP(D28,data!$B:$C,2,0),0)</f>
        <v>0</v>
      </c>
      <c r="J28" s="6">
        <f>IFERROR(VLOOKUP(E28,data!$B:$C,2,0),0)</f>
        <v>0</v>
      </c>
      <c r="K28" s="6">
        <f>IFERROR(VLOOKUP(F28,data!$B:$C,2,0),0)</f>
        <v>0</v>
      </c>
      <c r="L28" s="6">
        <f>IFERROR(VLOOKUP(G28,data!$B:$C,2,0),0)</f>
        <v>0</v>
      </c>
      <c r="M28" s="6">
        <f t="shared" si="0"/>
        <v>0</v>
      </c>
      <c r="N28" s="8">
        <f t="shared" si="1"/>
        <v>0</v>
      </c>
      <c r="O28" s="13" t="str">
        <f t="shared" si="2"/>
        <v/>
      </c>
      <c r="P28" s="7"/>
      <c r="Q28" s="6" t="str">
        <f t="shared" si="3"/>
        <v/>
      </c>
      <c r="R28" s="15">
        <f t="shared" si="4"/>
        <v>0</v>
      </c>
      <c r="S28" s="6"/>
    </row>
    <row r="29" spans="2:19" ht="39.950000000000003" customHeight="1" x14ac:dyDescent="0.25">
      <c r="B29" s="6"/>
      <c r="C29" s="6"/>
      <c r="D29" s="6"/>
      <c r="E29" s="6"/>
      <c r="F29" s="6"/>
      <c r="G29" s="6"/>
      <c r="H29" s="7">
        <f>IFERROR(VLOOKUP(C29,data!$B:$C,2,0),0)</f>
        <v>0</v>
      </c>
      <c r="I29" s="8">
        <f>IFERROR(VLOOKUP(D29,data!$B:$C,2,0),0)</f>
        <v>0</v>
      </c>
      <c r="J29" s="6">
        <f>IFERROR(VLOOKUP(E29,data!$B:$C,2,0),0)</f>
        <v>0</v>
      </c>
      <c r="K29" s="6">
        <f>IFERROR(VLOOKUP(F29,data!$B:$C,2,0),0)</f>
        <v>0</v>
      </c>
      <c r="L29" s="6">
        <f>IFERROR(VLOOKUP(G29,data!$B:$C,2,0),0)</f>
        <v>0</v>
      </c>
      <c r="M29" s="6">
        <f t="shared" si="0"/>
        <v>0</v>
      </c>
      <c r="N29" s="8">
        <f t="shared" si="1"/>
        <v>0</v>
      </c>
      <c r="O29" s="13" t="str">
        <f t="shared" si="2"/>
        <v/>
      </c>
      <c r="P29" s="7"/>
      <c r="Q29" s="6" t="str">
        <f t="shared" si="3"/>
        <v/>
      </c>
      <c r="R29" s="15">
        <f t="shared" si="4"/>
        <v>0</v>
      </c>
      <c r="S29" s="6"/>
    </row>
    <row r="30" spans="2:19" ht="39.950000000000003" customHeight="1" x14ac:dyDescent="0.25">
      <c r="B30" s="6"/>
      <c r="C30" s="6"/>
      <c r="D30" s="6"/>
      <c r="E30" s="6"/>
      <c r="F30" s="6"/>
      <c r="G30" s="6"/>
      <c r="H30" s="7">
        <f>IFERROR(VLOOKUP(C30,data!$B:$C,2,0),0)</f>
        <v>0</v>
      </c>
      <c r="I30" s="8">
        <f>IFERROR(VLOOKUP(D30,data!$B:$C,2,0),0)</f>
        <v>0</v>
      </c>
      <c r="J30" s="6">
        <f>IFERROR(VLOOKUP(E30,data!$B:$C,2,0),0)</f>
        <v>0</v>
      </c>
      <c r="K30" s="6">
        <f>IFERROR(VLOOKUP(F30,data!$B:$C,2,0),0)</f>
        <v>0</v>
      </c>
      <c r="L30" s="6">
        <f>IFERROR(VLOOKUP(G30,data!$B:$C,2,0),0)</f>
        <v>0</v>
      </c>
      <c r="M30" s="6">
        <f t="shared" si="0"/>
        <v>0</v>
      </c>
      <c r="N30" s="8">
        <f t="shared" si="1"/>
        <v>0</v>
      </c>
      <c r="O30" s="13" t="str">
        <f t="shared" si="2"/>
        <v/>
      </c>
      <c r="P30" s="7"/>
      <c r="Q30" s="6" t="str">
        <f t="shared" si="3"/>
        <v/>
      </c>
      <c r="R30" s="15">
        <f t="shared" si="4"/>
        <v>0</v>
      </c>
      <c r="S30" s="6"/>
    </row>
  </sheetData>
  <conditionalFormatting sqref="O3:O30">
    <cfRule type="expression" dxfId="8" priority="1" stopIfTrue="1">
      <formula>($N3&gt;0)*(COUNTIF($N$3:$N$30, $N3)&gt;1)</formula>
    </cfRule>
    <cfRule type="expression" dxfId="7" priority="2">
      <formula>($N3&gt;0)*(RANK($N3, $N$3:$N$30)=3)</formula>
    </cfRule>
    <cfRule type="expression" dxfId="6" priority="3">
      <formula>($N3&gt;0)*(RANK($N3, $N$3:$N$30)=2)</formula>
    </cfRule>
    <cfRule type="expression" dxfId="5" priority="4">
      <formula>($N3&gt;0)*(RANK($N3, $N$3:$N$30)=1)</formula>
    </cfRule>
  </conditionalFormatting>
  <conditionalFormatting sqref="Q2">
    <cfRule type="expression" dxfId="4" priority="5" stopIfTrue="1">
      <formula>AND($P3&lt;&gt;"", $N3&gt;0, COUNTIFS($P$3:$P$30, $P3, $N$3:$N$30, $N3)&gt;1)</formula>
    </cfRule>
  </conditionalFormatting>
  <conditionalFormatting sqref="Q3:Q30">
    <cfRule type="expression" dxfId="3" priority="6" stopIfTrue="1">
      <formula>AND($P3&lt;&gt;"", $N3&gt;0, COUNTIFS($P$3:$P$30, $P3, $N$3:$N$30, $N3)&gt;1)</formula>
    </cfRule>
    <cfRule type="expression" dxfId="2" priority="7">
      <formula>AND($P3&lt;&gt;"", $N3&gt;0, COUNTIFS($P$3:$P$30, $P3, $N$3:$N$30, "&gt;"&amp;$N3)+1=3)</formula>
    </cfRule>
    <cfRule type="expression" dxfId="1" priority="8">
      <formula>AND($P3&lt;&gt;"", $N3&gt;0, COUNTIFS($P$3:$P$30, $P3, $N$3:$N$30, "&gt;"&amp;$N3)+1=2)</formula>
    </cfRule>
    <cfRule type="expression" dxfId="0" priority="9">
      <formula>AND($P3&lt;&gt;"", $N3&gt;0, COUNTIFS($P$3:$P$30, $P3, $N$3:$N$30, "&gt;"&amp;$N3)+1=1)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data</vt:lpstr>
      <vt:lpstr>4WD STOCK</vt:lpstr>
      <vt:lpstr>2WD</vt:lpstr>
      <vt:lpstr>2WD STOCK</vt:lpstr>
      <vt:lpstr>4WD</vt:lpstr>
      <vt:lpstr>1.8E</vt:lpstr>
      <vt:lpstr>SHORT COURSE 2WD</vt:lpstr>
      <vt:lpstr>1.14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Matyáš Vojtěch</dc:creator>
  <cp:lastModifiedBy>Matyáš Vojtěch</cp:lastModifiedBy>
  <dcterms:created xsi:type="dcterms:W3CDTF">2026-08-13T11:19:18Z</dcterms:created>
  <dcterms:modified xsi:type="dcterms:W3CDTF">2026-09-02T18:49:45Z</dcterms:modified>
</cp:coreProperties>
</file>